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192.168.1.2\servidor arquivos\MADALENA\CONCORRÊNCIA PÚBLICA\2021\creche\"/>
    </mc:Choice>
  </mc:AlternateContent>
  <bookViews>
    <workbookView xWindow="0" yWindow="0" windowWidth="24000" windowHeight="9735" tabRatio="325" activeTab="1"/>
  </bookViews>
  <sheets>
    <sheet name="RESUMO" sheetId="7" r:id="rId1"/>
    <sheet name="BDI" sheetId="10" r:id="rId2"/>
    <sheet name="P.O. GERAL" sheetId="2" r:id="rId3"/>
    <sheet name="C.F.F." sheetId="8" r:id="rId4"/>
    <sheet name="M.C." sheetId="9" state="hidden" r:id="rId5"/>
  </sheets>
  <externalReferences>
    <externalReference r:id="rId6"/>
    <externalReference r:id="rId7"/>
    <externalReference r:id="rId8"/>
    <externalReference r:id="rId9"/>
    <externalReference r:id="rId10"/>
    <externalReference r:id="rId11"/>
    <externalReference r:id="rId12"/>
    <externalReference r:id="rId13"/>
  </externalReferences>
  <definedNames>
    <definedName name="_ind100">#REF!</definedName>
    <definedName name="_mem2">'[1]Mat Asf'!$H$37</definedName>
    <definedName name="_prd1">#REF!</definedName>
    <definedName name="_prt1">#REF!</definedName>
    <definedName name="_RET1">#REF!</definedName>
    <definedName name="aa">#REF!</definedName>
    <definedName name="AB">#REF!</definedName>
    <definedName name="abc">'[2]Aterro PonteSul'!#REF!</definedName>
    <definedName name="_xlnm.Print_Area" localSheetId="1">BDI!$A$1:$J$41</definedName>
    <definedName name="_xlnm.Print_Area" localSheetId="3">C.F.F.!$A$1:$BA$106</definedName>
    <definedName name="_xlnm.Print_Area" localSheetId="2">'P.O. GERAL'!$A$1:$I$776</definedName>
    <definedName name="_xlnm.Print_Area">#REF!</definedName>
    <definedName name="areafog">#REF!</definedName>
    <definedName name="areatsd">#REF!</definedName>
    <definedName name="areatss">#REF!</definedName>
    <definedName name="aterro">'[2]Aterro PonteSul'!#REF!</definedName>
    <definedName name="bacia">#REF!</definedName>
    <definedName name="_xlnm.Database">#REF!</definedName>
    <definedName name="bbdcc15">#REF!</definedName>
    <definedName name="bbdcc20">#REF!</definedName>
    <definedName name="bbdcc25">#REF!</definedName>
    <definedName name="bbdcc30">#REF!</definedName>
    <definedName name="bbdtc04">#REF!</definedName>
    <definedName name="bbdtc06">#REF!</definedName>
    <definedName name="bbdtc08">#REF!</definedName>
    <definedName name="bbdtc10">#REF!</definedName>
    <definedName name="bbdtc12">#REF!</definedName>
    <definedName name="bbdtc15">#REF!</definedName>
    <definedName name="bbscc15">#REF!</definedName>
    <definedName name="bbscc20">#REF!</definedName>
    <definedName name="bbscc25">#REF!</definedName>
    <definedName name="bbscc30">#REF!</definedName>
    <definedName name="bbstc04">#REF!</definedName>
    <definedName name="bbstc06">#REF!</definedName>
    <definedName name="bbstc08">#REF!</definedName>
    <definedName name="bbstc10">#REF!</definedName>
    <definedName name="bbstc12">#REF!</definedName>
    <definedName name="bbstc15">#REF!</definedName>
    <definedName name="bbtcc15">[2]DMT_EV!#REF!</definedName>
    <definedName name="bbtcc20">[2]DMT_EV!#REF!</definedName>
    <definedName name="bbtcc25">[2]DMT_EV!#REF!</definedName>
    <definedName name="bbtcc30">[2]DMT_EV!#REF!</definedName>
    <definedName name="bbttc04">#REF!</definedName>
    <definedName name="bbttc06">#REF!</definedName>
    <definedName name="bbttc08">#REF!</definedName>
    <definedName name="bbttc10">#REF!</definedName>
    <definedName name="bbttc12">#REF!</definedName>
    <definedName name="bbttc15">#REF!</definedName>
    <definedName name="betume">#REF!</definedName>
    <definedName name="Boletim">[3]Boletim_10!$A$4:$D$2730</definedName>
    <definedName name="Boletim_10">[3]Boletim_10!$A$2:$F$2730</definedName>
    <definedName name="cabeca">#REF!</definedName>
    <definedName name="cabeca1">#REF!</definedName>
    <definedName name="cabeçalho">#REF!</definedName>
    <definedName name="cabeçalho1">#REF!</definedName>
    <definedName name="cbdcc15">#REF!</definedName>
    <definedName name="cbdcc20">#REF!</definedName>
    <definedName name="cbdcc25">#REF!</definedName>
    <definedName name="cbdcc30">#REF!</definedName>
    <definedName name="cbdtc04">#REF!</definedName>
    <definedName name="cbdtc06">#REF!</definedName>
    <definedName name="cbdtc08">#REF!</definedName>
    <definedName name="cbdtc10">#REF!</definedName>
    <definedName name="cbdtc12">#REF!</definedName>
    <definedName name="cbdtc15">#REF!</definedName>
    <definedName name="cbscc15">#REF!</definedName>
    <definedName name="cbscc20">#REF!</definedName>
    <definedName name="cbscc25">#REF!</definedName>
    <definedName name="cbscc30">#REF!</definedName>
    <definedName name="cbstc04">#REF!</definedName>
    <definedName name="cbstc06">#REF!</definedName>
    <definedName name="cbstc08">#REF!</definedName>
    <definedName name="cbstc10">#REF!</definedName>
    <definedName name="cbstc12">#REF!</definedName>
    <definedName name="cbstc15">#REF!</definedName>
    <definedName name="cbtcc15">[2]DMT_EV!#REF!</definedName>
    <definedName name="cbtcc20">[2]DMT_EV!#REF!</definedName>
    <definedName name="cbtcc25">[2]DMT_EV!#REF!</definedName>
    <definedName name="cbtcc30">[2]DMT_EV!#REF!</definedName>
    <definedName name="cbttc04">#REF!</definedName>
    <definedName name="cbttc06">#REF!</definedName>
    <definedName name="cbttc08">#REF!</definedName>
    <definedName name="cbttc10">#REF!</definedName>
    <definedName name="cbttc12">#REF!</definedName>
    <definedName name="cbttc15">#REF!</definedName>
    <definedName name="ccerca">#REF!</definedName>
    <definedName name="cesar">#REF!</definedName>
    <definedName name="cm_30">#REF!</definedName>
    <definedName name="comp100">#REF!</definedName>
    <definedName name="comp95">#REF!</definedName>
    <definedName name="compala">#REF!</definedName>
    <definedName name="conap">#REF!</definedName>
    <definedName name="conass">#REF!</definedName>
    <definedName name="connum">#REF!</definedName>
    <definedName name="conpro">#REF!</definedName>
    <definedName name="contrato">#REF!</definedName>
    <definedName name="corte">#REF!</definedName>
    <definedName name="DATA">#REF!</definedName>
    <definedName name="defensa">#REF!</definedName>
    <definedName name="desagio">#REF!</definedName>
    <definedName name="dmt_1000">#REF!</definedName>
    <definedName name="dmt_1200">#REF!</definedName>
    <definedName name="dmt_1400">#REF!</definedName>
    <definedName name="dmt_200">#REF!</definedName>
    <definedName name="dmt_400">#REF!</definedName>
    <definedName name="dmt_50">#REF!</definedName>
    <definedName name="dmt_600">#REF!</definedName>
    <definedName name="dmt_800">#REF!</definedName>
    <definedName name="drena">#REF!</definedName>
    <definedName name="dreno">#REF!</definedName>
    <definedName name="DTF">#REF!</definedName>
    <definedName name="DTI">#REF!</definedName>
    <definedName name="dtipo1">#REF!</definedName>
    <definedName name="dtipo2">#REF!</definedName>
    <definedName name="empo2">#REF!</definedName>
    <definedName name="Empola2">#REF!</definedName>
    <definedName name="Empolo2">#REF!</definedName>
    <definedName name="empolo3">#REF!</definedName>
    <definedName name="eng">'[1]Mat Asf'!$C$36</definedName>
    <definedName name="engfiscal">#REF!</definedName>
    <definedName name="engm1">#REF!</definedName>
    <definedName name="engm2">#REF!</definedName>
    <definedName name="engmds">#REF!</definedName>
    <definedName name="escavd">#REF!</definedName>
    <definedName name="escavgd">#REF!</definedName>
    <definedName name="escavgs">#REF!</definedName>
    <definedName name="escavgt">[2]DMT_EV!#REF!</definedName>
    <definedName name="escavs">#REF!</definedName>
    <definedName name="escavt">#REF!</definedName>
    <definedName name="etipo1">#REF!</definedName>
    <definedName name="etipo2">#REF!</definedName>
    <definedName name="Excel_BuiltIn_Print_Titles_2">#REF!</definedName>
    <definedName name="faixa">#REF!</definedName>
    <definedName name="fator100">#REF!</definedName>
    <definedName name="fator50">#REF!</definedName>
    <definedName name="fdreno">#REF!</definedName>
    <definedName name="fir">[4]RELATÓRIO!$B$12</definedName>
    <definedName name="firma">#REF!</definedName>
    <definedName name="foac">#REF!</definedName>
    <definedName name="foae">#REF!</definedName>
    <definedName name="foc">#REF!</definedName>
    <definedName name="FOG">#REF!</definedName>
    <definedName name="fpavi">#REF!</definedName>
    <definedName name="fsinal">#REF!</definedName>
    <definedName name="fterra">#REF!</definedName>
    <definedName name="grama">#REF!</definedName>
    <definedName name="_xlnm.Recorder">#REF!</definedName>
    <definedName name="Guias">#REF!</definedName>
    <definedName name="horad6">#REF!</definedName>
    <definedName name="horad8">#REF!</definedName>
    <definedName name="imparea">#REF!</definedName>
    <definedName name="ir">#REF!</definedName>
    <definedName name="ksinal">'[5]Indice de Reajuste'!#REF!</definedName>
    <definedName name="licerra">#REF!</definedName>
    <definedName name="limata">#REF!</definedName>
    <definedName name="luis">'[4]REAJU (2)'!$H$35</definedName>
    <definedName name="marco">#REF!</definedName>
    <definedName name="mds">#REF!</definedName>
    <definedName name="Mecanica">#REF!</definedName>
    <definedName name="Mem">'[1]Mat Asf'!$C$37</definedName>
    <definedName name="mo_base">#REF!</definedName>
    <definedName name="mo_sub_base">#REF!</definedName>
    <definedName name="mobase">#REF!</definedName>
    <definedName name="mocomercial">#REF!</definedName>
    <definedName name="molocal">#REF!</definedName>
    <definedName name="mosub">#REF!</definedName>
    <definedName name="muro">#REF!</definedName>
    <definedName name="nÁID">'[2]Aterro PonteSul'!#REF!</definedName>
    <definedName name="NOIN">#REF!</definedName>
    <definedName name="OAC">#REF!</definedName>
    <definedName name="OAE">#REF!</definedName>
    <definedName name="OBRA">[6]Obra!$A$10:$H$399</definedName>
    <definedName name="OCOM">#REF!</definedName>
    <definedName name="Orçamento">#REF!</definedName>
    <definedName name="ordem">#REF!</definedName>
    <definedName name="orlando">#REF!</definedName>
    <definedName name="pal1x1">#REF!</definedName>
    <definedName name="PAR">#REF!</definedName>
    <definedName name="patrolamento">#REF!</definedName>
    <definedName name="pavi">#REF!</definedName>
    <definedName name="pcat">#REF!</definedName>
    <definedName name="pdmt">#REF!</definedName>
    <definedName name="pdmt1000">#REF!</definedName>
    <definedName name="pdmt1200">#REF!</definedName>
    <definedName name="pdmt200">#REF!</definedName>
    <definedName name="pdmt400">#REF!</definedName>
    <definedName name="pdmt50">#REF!</definedName>
    <definedName name="pdmt600">#REF!</definedName>
    <definedName name="pdmt800">#REF!</definedName>
    <definedName name="PEDREIRA">#REF!</definedName>
    <definedName name="perac">#REF!</definedName>
    <definedName name="persim">#REF!</definedName>
    <definedName name="pil2x05">#REF!</definedName>
    <definedName name="pil2x1">#REF!</definedName>
    <definedName name="pir">#REF!</definedName>
    <definedName name="portfiscal">#REF!</definedName>
    <definedName name="portm1">#REF!</definedName>
    <definedName name="portm2">#REF!</definedName>
    <definedName name="pp">#REF!</definedName>
    <definedName name="PPUMO">'[7]Orçamento Básico'!#REF!</definedName>
    <definedName name="pro">#REF!</definedName>
    <definedName name="PU">#REF!</definedName>
    <definedName name="PUM">'[7]Orçamento Básico'!#REF!</definedName>
    <definedName name="PUMO">'[7]Orçamento Básico'!#REF!</definedName>
    <definedName name="pz">#REF!</definedName>
    <definedName name="QF">#REF!</definedName>
    <definedName name="QI">#REF!</definedName>
    <definedName name="QTDE">#REF!</definedName>
    <definedName name="rdreno">#REF!</definedName>
    <definedName name="reatd">#REF!</definedName>
    <definedName name="reatgd">#REF!</definedName>
    <definedName name="reatgs">#REF!</definedName>
    <definedName name="reatgt">[2]DMT_EV!#REF!</definedName>
    <definedName name="reats">#REF!</definedName>
    <definedName name="reatt">#REF!</definedName>
    <definedName name="referência">#REF!</definedName>
    <definedName name="REGULA">#REF!</definedName>
    <definedName name="REMOÇÃO">#REF!</definedName>
    <definedName name="roac">#REF!</definedName>
    <definedName name="roae">#REF!</definedName>
    <definedName name="roc">#REF!</definedName>
    <definedName name="rodovia">#REF!</definedName>
    <definedName name="rpavi">#REF!</definedName>
    <definedName name="RR_2C">#REF!</definedName>
    <definedName name="rrcerca">#REF!</definedName>
    <definedName name="rsinal">#REF!</definedName>
    <definedName name="rterra">#REF!</definedName>
    <definedName name="saterro">#REF!</definedName>
    <definedName name="scat">#REF!</definedName>
    <definedName name="scorte">#REF!</definedName>
    <definedName name="sdmt">#REF!</definedName>
    <definedName name="sdmt1000">#REF!</definedName>
    <definedName name="sdmt1200">#REF!</definedName>
    <definedName name="sdmt200">#REF!</definedName>
    <definedName name="sdmt400">#REF!</definedName>
    <definedName name="sdmt50">#REF!</definedName>
    <definedName name="sdmt600">#REF!</definedName>
    <definedName name="sdmt800">#REF!</definedName>
    <definedName name="Serviços">[8]Serviços!$A$3:$AF$1403</definedName>
    <definedName name="SINALI">#REF!</definedName>
    <definedName name="STM">'[7]Orçamento Básico'!#REF!</definedName>
    <definedName name="STMM">'[7]Orçamento Básico'!#REF!</definedName>
    <definedName name="STMO">'[7]Orçamento Básico'!#REF!</definedName>
    <definedName name="STMO1">'[7]Orçamento Básico'!#REF!</definedName>
    <definedName name="subrog">#REF!</definedName>
    <definedName name="taxa">#REF!</definedName>
    <definedName name="tcat">#REF!</definedName>
    <definedName name="terra">#REF!</definedName>
    <definedName name="teste">#REF!</definedName>
    <definedName name="teste2">#REF!</definedName>
    <definedName name="_xlnm.Print_Titles" localSheetId="3">C.F.F.!$A:$C,C.F.F.!$1:$2</definedName>
    <definedName name="_xlnm.Print_Titles" localSheetId="2">'P.O. GERAL'!$1:$6</definedName>
    <definedName name="total">#REF!</definedName>
    <definedName name="trecho">#REF!</definedName>
    <definedName name="TSD">#REF!</definedName>
    <definedName name="TSs">#REF!</definedName>
    <definedName name="valeta">#REF!</definedName>
    <definedName name="volbase">#REF!</definedName>
    <definedName name="volsub">#REF!</definedName>
    <definedName name="Volume">#REF!</definedName>
    <definedName name="vpf">#REF!</definedName>
    <definedName name="vpi">#REF!</definedName>
    <definedName name="zebra">#REF!</definedName>
    <definedName name="zenil">#REF!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W70" i="8" l="1"/>
  <c r="AU70" i="8"/>
  <c r="AK70" i="8"/>
  <c r="AI70" i="8"/>
  <c r="Y70" i="8"/>
  <c r="W70" i="8"/>
  <c r="K70" i="8"/>
  <c r="I70" i="8"/>
  <c r="C70" i="8"/>
  <c r="O70" i="8" s="1"/>
  <c r="B70" i="8"/>
  <c r="A70" i="8"/>
  <c r="H401" i="2"/>
  <c r="I401" i="2" s="1"/>
  <c r="I402" i="2" s="1"/>
  <c r="B104" i="8"/>
  <c r="B103" i="8"/>
  <c r="B102" i="8"/>
  <c r="B101" i="8"/>
  <c r="B100" i="8"/>
  <c r="B99" i="8"/>
  <c r="B98" i="8"/>
  <c r="B97" i="8"/>
  <c r="B96" i="8"/>
  <c r="B95" i="8"/>
  <c r="B94" i="8"/>
  <c r="B93" i="8"/>
  <c r="B92" i="8"/>
  <c r="B91" i="8"/>
  <c r="B90" i="8"/>
  <c r="B89" i="8"/>
  <c r="B88" i="8"/>
  <c r="B87" i="8"/>
  <c r="B86" i="8"/>
  <c r="B85" i="8"/>
  <c r="B84" i="8"/>
  <c r="A104" i="8"/>
  <c r="A103" i="8"/>
  <c r="A102" i="8"/>
  <c r="A101" i="8"/>
  <c r="A100" i="8"/>
  <c r="A99" i="8"/>
  <c r="A98" i="8"/>
  <c r="A97" i="8"/>
  <c r="A96" i="8"/>
  <c r="A95" i="8"/>
  <c r="A94" i="8"/>
  <c r="A93" i="8"/>
  <c r="A92" i="8"/>
  <c r="A91" i="8"/>
  <c r="A90" i="8"/>
  <c r="A89" i="8"/>
  <c r="A88" i="8"/>
  <c r="A87" i="8"/>
  <c r="A86" i="8"/>
  <c r="A85" i="8"/>
  <c r="A84" i="8"/>
  <c r="B83" i="8"/>
  <c r="A83" i="8"/>
  <c r="B82" i="8"/>
  <c r="B81" i="8"/>
  <c r="B80" i="8"/>
  <c r="B79" i="8"/>
  <c r="B78" i="8"/>
  <c r="B77" i="8"/>
  <c r="B76" i="8"/>
  <c r="B75" i="8"/>
  <c r="B74" i="8"/>
  <c r="B73" i="8"/>
  <c r="B72" i="8"/>
  <c r="B71" i="8"/>
  <c r="B69" i="8"/>
  <c r="B68" i="8"/>
  <c r="B67" i="8"/>
  <c r="B66" i="8"/>
  <c r="B65" i="8"/>
  <c r="B64" i="8"/>
  <c r="B63" i="8"/>
  <c r="B62" i="8"/>
  <c r="B61" i="8"/>
  <c r="B60" i="8"/>
  <c r="B59" i="8"/>
  <c r="A82" i="8"/>
  <c r="A81" i="8"/>
  <c r="A80" i="8"/>
  <c r="A79" i="8"/>
  <c r="A78" i="8"/>
  <c r="A77" i="8"/>
  <c r="A76" i="8"/>
  <c r="A75" i="8"/>
  <c r="A74" i="8"/>
  <c r="A73" i="8"/>
  <c r="A72" i="8"/>
  <c r="A71" i="8"/>
  <c r="A69" i="8"/>
  <c r="A68" i="8"/>
  <c r="A67" i="8"/>
  <c r="A66" i="8"/>
  <c r="A65" i="8"/>
  <c r="A64" i="8"/>
  <c r="A63" i="8"/>
  <c r="A62" i="8"/>
  <c r="A61" i="8"/>
  <c r="A60" i="8"/>
  <c r="A59" i="8"/>
  <c r="B58" i="8"/>
  <c r="B57" i="8"/>
  <c r="B56" i="8"/>
  <c r="B55" i="8"/>
  <c r="B54" i="8"/>
  <c r="B53" i="8"/>
  <c r="B52" i="8"/>
  <c r="B51" i="8"/>
  <c r="B50" i="8"/>
  <c r="B49" i="8"/>
  <c r="B48" i="8"/>
  <c r="B47" i="8"/>
  <c r="B46" i="8"/>
  <c r="B45" i="8"/>
  <c r="B44" i="8"/>
  <c r="B43" i="8"/>
  <c r="B42" i="8"/>
  <c r="B41" i="8"/>
  <c r="B40" i="8"/>
  <c r="B39" i="8"/>
  <c r="B38" i="8"/>
  <c r="B37" i="8"/>
  <c r="B36" i="8"/>
  <c r="A58" i="8"/>
  <c r="A57" i="8"/>
  <c r="A56" i="8"/>
  <c r="A55" i="8"/>
  <c r="A54" i="8"/>
  <c r="A53" i="8"/>
  <c r="A52" i="8"/>
  <c r="A51" i="8"/>
  <c r="A50" i="8"/>
  <c r="A49" i="8"/>
  <c r="A48" i="8"/>
  <c r="A47" i="8"/>
  <c r="A46" i="8"/>
  <c r="A45" i="8"/>
  <c r="A44" i="8"/>
  <c r="A43" i="8"/>
  <c r="A42" i="8"/>
  <c r="A41" i="8"/>
  <c r="A40" i="8"/>
  <c r="A39" i="8"/>
  <c r="A38" i="8"/>
  <c r="A37" i="8"/>
  <c r="A36" i="8"/>
  <c r="B35" i="8"/>
  <c r="B34" i="8"/>
  <c r="B33" i="8"/>
  <c r="B32" i="8"/>
  <c r="B31" i="8"/>
  <c r="B30" i="8"/>
  <c r="B29" i="8"/>
  <c r="B28" i="8"/>
  <c r="B27" i="8"/>
  <c r="B26" i="8"/>
  <c r="B25" i="8"/>
  <c r="B24" i="8"/>
  <c r="B23" i="8"/>
  <c r="B22" i="8"/>
  <c r="B21" i="8"/>
  <c r="B20" i="8"/>
  <c r="B19" i="8"/>
  <c r="B18" i="8"/>
  <c r="B17" i="8"/>
  <c r="B16" i="8"/>
  <c r="B15" i="8"/>
  <c r="B14" i="8"/>
  <c r="A35" i="8"/>
  <c r="A34" i="8"/>
  <c r="A33" i="8"/>
  <c r="A32" i="8"/>
  <c r="A31" i="8"/>
  <c r="A30" i="8"/>
  <c r="A29" i="8"/>
  <c r="A28" i="8"/>
  <c r="A27" i="8"/>
  <c r="A26" i="8"/>
  <c r="A25" i="8"/>
  <c r="A24" i="8"/>
  <c r="A23" i="8"/>
  <c r="A22" i="8"/>
  <c r="A21" i="8"/>
  <c r="A20" i="8"/>
  <c r="A19" i="8"/>
  <c r="A18" i="8"/>
  <c r="A17" i="8"/>
  <c r="A16" i="8"/>
  <c r="A15" i="8"/>
  <c r="A14" i="8"/>
  <c r="B13" i="8"/>
  <c r="B12" i="8"/>
  <c r="B11" i="8"/>
  <c r="B10" i="8"/>
  <c r="B9" i="8"/>
  <c r="B8" i="8"/>
  <c r="B7" i="8"/>
  <c r="B6" i="8"/>
  <c r="B5" i="8"/>
  <c r="B4" i="8"/>
  <c r="B3" i="8"/>
  <c r="A13" i="8"/>
  <c r="A12" i="8"/>
  <c r="A11" i="8"/>
  <c r="A10" i="8"/>
  <c r="A9" i="8"/>
  <c r="A8" i="8"/>
  <c r="A7" i="8"/>
  <c r="A6" i="8"/>
  <c r="A5" i="8"/>
  <c r="A4" i="8"/>
  <c r="A3" i="8"/>
  <c r="B13" i="7"/>
  <c r="B12" i="7"/>
  <c r="B11" i="7"/>
  <c r="B10" i="7"/>
  <c r="B9" i="7"/>
  <c r="B8" i="7"/>
  <c r="B7" i="7"/>
  <c r="A13" i="7"/>
  <c r="A12" i="7"/>
  <c r="A11" i="7"/>
  <c r="A10" i="7"/>
  <c r="A9" i="7"/>
  <c r="A8" i="7"/>
  <c r="A7" i="7"/>
  <c r="H747" i="2"/>
  <c r="I747" i="2" s="1"/>
  <c r="H748" i="2"/>
  <c r="I748" i="2" s="1"/>
  <c r="H749" i="2"/>
  <c r="I749" i="2" s="1"/>
  <c r="H750" i="2"/>
  <c r="I750" i="2" s="1"/>
  <c r="H751" i="2"/>
  <c r="I751" i="2" s="1"/>
  <c r="H752" i="2"/>
  <c r="I752" i="2" s="1"/>
  <c r="H753" i="2"/>
  <c r="I753" i="2" s="1"/>
  <c r="H754" i="2"/>
  <c r="I754" i="2" s="1"/>
  <c r="H755" i="2"/>
  <c r="I755" i="2" s="1"/>
  <c r="H756" i="2"/>
  <c r="I756" i="2" s="1"/>
  <c r="H757" i="2"/>
  <c r="I757" i="2" s="1"/>
  <c r="H758" i="2"/>
  <c r="I758" i="2" s="1"/>
  <c r="H759" i="2"/>
  <c r="I759" i="2" s="1"/>
  <c r="H760" i="2"/>
  <c r="I760" i="2" s="1"/>
  <c r="H761" i="2"/>
  <c r="I761" i="2" s="1"/>
  <c r="H762" i="2"/>
  <c r="I762" i="2" s="1"/>
  <c r="H763" i="2"/>
  <c r="I763" i="2" s="1"/>
  <c r="H764" i="2"/>
  <c r="I764" i="2" s="1"/>
  <c r="H765" i="2"/>
  <c r="I765" i="2" s="1"/>
  <c r="H766" i="2"/>
  <c r="I766" i="2" s="1"/>
  <c r="H767" i="2"/>
  <c r="I767" i="2" s="1"/>
  <c r="H768" i="2"/>
  <c r="I768" i="2" s="1"/>
  <c r="H769" i="2"/>
  <c r="I769" i="2" s="1"/>
  <c r="H770" i="2"/>
  <c r="I770" i="2" s="1"/>
  <c r="H771" i="2"/>
  <c r="I771" i="2" s="1"/>
  <c r="H772" i="2"/>
  <c r="I772" i="2" s="1"/>
  <c r="H773" i="2"/>
  <c r="I773" i="2" s="1"/>
  <c r="H746" i="2"/>
  <c r="I746" i="2" s="1"/>
  <c r="H719" i="2"/>
  <c r="I719" i="2" s="1"/>
  <c r="H720" i="2"/>
  <c r="I720" i="2" s="1"/>
  <c r="H721" i="2"/>
  <c r="I721" i="2" s="1"/>
  <c r="H722" i="2"/>
  <c r="I722" i="2" s="1"/>
  <c r="H723" i="2"/>
  <c r="I723" i="2" s="1"/>
  <c r="H724" i="2"/>
  <c r="I724" i="2" s="1"/>
  <c r="H725" i="2"/>
  <c r="I725" i="2" s="1"/>
  <c r="H726" i="2"/>
  <c r="I726" i="2" s="1"/>
  <c r="H727" i="2"/>
  <c r="I727" i="2" s="1"/>
  <c r="H728" i="2"/>
  <c r="I728" i="2" s="1"/>
  <c r="H729" i="2"/>
  <c r="I729" i="2" s="1"/>
  <c r="H730" i="2"/>
  <c r="I730" i="2" s="1"/>
  <c r="H731" i="2"/>
  <c r="I731" i="2" s="1"/>
  <c r="H732" i="2"/>
  <c r="I732" i="2" s="1"/>
  <c r="H733" i="2"/>
  <c r="I733" i="2" s="1"/>
  <c r="H734" i="2"/>
  <c r="I734" i="2" s="1"/>
  <c r="H735" i="2"/>
  <c r="I735" i="2" s="1"/>
  <c r="H736" i="2"/>
  <c r="I736" i="2" s="1"/>
  <c r="H737" i="2"/>
  <c r="I737" i="2" s="1"/>
  <c r="H738" i="2"/>
  <c r="I738" i="2" s="1"/>
  <c r="H739" i="2"/>
  <c r="I739" i="2" s="1"/>
  <c r="H740" i="2"/>
  <c r="I740" i="2" s="1"/>
  <c r="H741" i="2"/>
  <c r="I741" i="2" s="1"/>
  <c r="H742" i="2"/>
  <c r="I742" i="2" s="1"/>
  <c r="H743" i="2"/>
  <c r="I743" i="2" s="1"/>
  <c r="H711" i="2"/>
  <c r="I711" i="2" s="1"/>
  <c r="H712" i="2"/>
  <c r="I712" i="2" s="1"/>
  <c r="H713" i="2"/>
  <c r="I713" i="2" s="1"/>
  <c r="H714" i="2"/>
  <c r="I714" i="2" s="1"/>
  <c r="H715" i="2"/>
  <c r="I715" i="2" s="1"/>
  <c r="H718" i="2"/>
  <c r="I718" i="2" s="1"/>
  <c r="H710" i="2"/>
  <c r="I710" i="2" s="1"/>
  <c r="H694" i="2"/>
  <c r="I694" i="2" s="1"/>
  <c r="H695" i="2"/>
  <c r="I695" i="2" s="1"/>
  <c r="H696" i="2"/>
  <c r="I696" i="2" s="1"/>
  <c r="H697" i="2"/>
  <c r="I697" i="2" s="1"/>
  <c r="H698" i="2"/>
  <c r="I698" i="2" s="1"/>
  <c r="H699" i="2"/>
  <c r="I699" i="2" s="1"/>
  <c r="H700" i="2"/>
  <c r="I700" i="2" s="1"/>
  <c r="H701" i="2"/>
  <c r="I701" i="2" s="1"/>
  <c r="H702" i="2"/>
  <c r="I702" i="2" s="1"/>
  <c r="H703" i="2"/>
  <c r="I703" i="2" s="1"/>
  <c r="H704" i="2"/>
  <c r="I704" i="2" s="1"/>
  <c r="H705" i="2"/>
  <c r="I705" i="2" s="1"/>
  <c r="H706" i="2"/>
  <c r="I706" i="2" s="1"/>
  <c r="H707" i="2"/>
  <c r="I707" i="2" s="1"/>
  <c r="H679" i="2"/>
  <c r="I679" i="2" s="1"/>
  <c r="H680" i="2"/>
  <c r="I680" i="2" s="1"/>
  <c r="H681" i="2"/>
  <c r="I681" i="2" s="1"/>
  <c r="H682" i="2"/>
  <c r="I682" i="2" s="1"/>
  <c r="H683" i="2"/>
  <c r="I683" i="2" s="1"/>
  <c r="H684" i="2"/>
  <c r="I684" i="2" s="1"/>
  <c r="H685" i="2"/>
  <c r="I685" i="2" s="1"/>
  <c r="H686" i="2"/>
  <c r="I686" i="2" s="1"/>
  <c r="H687" i="2"/>
  <c r="I687" i="2" s="1"/>
  <c r="H688" i="2"/>
  <c r="I688" i="2" s="1"/>
  <c r="H689" i="2"/>
  <c r="I689" i="2" s="1"/>
  <c r="H690" i="2"/>
  <c r="I690" i="2" s="1"/>
  <c r="H693" i="2"/>
  <c r="I693" i="2" s="1"/>
  <c r="H678" i="2"/>
  <c r="I678" i="2" s="1"/>
  <c r="H654" i="2"/>
  <c r="I654" i="2" s="1"/>
  <c r="H655" i="2"/>
  <c r="I655" i="2" s="1"/>
  <c r="H656" i="2"/>
  <c r="I656" i="2" s="1"/>
  <c r="H657" i="2"/>
  <c r="I657" i="2" s="1"/>
  <c r="H658" i="2"/>
  <c r="I658" i="2" s="1"/>
  <c r="H659" i="2"/>
  <c r="I659" i="2" s="1"/>
  <c r="H660" i="2"/>
  <c r="I660" i="2" s="1"/>
  <c r="H661" i="2"/>
  <c r="I661" i="2" s="1"/>
  <c r="H662" i="2"/>
  <c r="I662" i="2" s="1"/>
  <c r="H663" i="2"/>
  <c r="I663" i="2" s="1"/>
  <c r="H664" i="2"/>
  <c r="I664" i="2" s="1"/>
  <c r="H665" i="2"/>
  <c r="I665" i="2" s="1"/>
  <c r="H666" i="2"/>
  <c r="I666" i="2" s="1"/>
  <c r="H667" i="2"/>
  <c r="I667" i="2" s="1"/>
  <c r="H668" i="2"/>
  <c r="I668" i="2" s="1"/>
  <c r="H669" i="2"/>
  <c r="I669" i="2" s="1"/>
  <c r="H670" i="2"/>
  <c r="I670" i="2" s="1"/>
  <c r="H671" i="2"/>
  <c r="I671" i="2" s="1"/>
  <c r="H672" i="2"/>
  <c r="I672" i="2" s="1"/>
  <c r="H673" i="2"/>
  <c r="I673" i="2" s="1"/>
  <c r="H674" i="2"/>
  <c r="I674" i="2" s="1"/>
  <c r="H675" i="2"/>
  <c r="I675" i="2" s="1"/>
  <c r="H653" i="2"/>
  <c r="I653" i="2" s="1"/>
  <c r="H609" i="2"/>
  <c r="I609" i="2" s="1"/>
  <c r="H610" i="2"/>
  <c r="I610" i="2" s="1"/>
  <c r="H611" i="2"/>
  <c r="I611" i="2" s="1"/>
  <c r="H612" i="2"/>
  <c r="I612" i="2" s="1"/>
  <c r="H613" i="2"/>
  <c r="I613" i="2" s="1"/>
  <c r="H614" i="2"/>
  <c r="I614" i="2" s="1"/>
  <c r="H615" i="2"/>
  <c r="I615" i="2" s="1"/>
  <c r="H616" i="2"/>
  <c r="I616" i="2" s="1"/>
  <c r="H617" i="2"/>
  <c r="I617" i="2" s="1"/>
  <c r="H618" i="2"/>
  <c r="I618" i="2" s="1"/>
  <c r="H619" i="2"/>
  <c r="I619" i="2" s="1"/>
  <c r="H620" i="2"/>
  <c r="I620" i="2" s="1"/>
  <c r="H621" i="2"/>
  <c r="I621" i="2" s="1"/>
  <c r="H622" i="2"/>
  <c r="I622" i="2" s="1"/>
  <c r="H623" i="2"/>
  <c r="I623" i="2" s="1"/>
  <c r="H624" i="2"/>
  <c r="I624" i="2" s="1"/>
  <c r="H625" i="2"/>
  <c r="I625" i="2" s="1"/>
  <c r="H626" i="2"/>
  <c r="I626" i="2" s="1"/>
  <c r="H627" i="2"/>
  <c r="I627" i="2" s="1"/>
  <c r="H628" i="2"/>
  <c r="I628" i="2" s="1"/>
  <c r="H629" i="2"/>
  <c r="I629" i="2" s="1"/>
  <c r="H630" i="2"/>
  <c r="I630" i="2" s="1"/>
  <c r="H631" i="2"/>
  <c r="I631" i="2" s="1"/>
  <c r="H632" i="2"/>
  <c r="I632" i="2" s="1"/>
  <c r="H633" i="2"/>
  <c r="I633" i="2" s="1"/>
  <c r="H634" i="2"/>
  <c r="I634" i="2" s="1"/>
  <c r="H635" i="2"/>
  <c r="I635" i="2" s="1"/>
  <c r="H636" i="2"/>
  <c r="I636" i="2" s="1"/>
  <c r="H637" i="2"/>
  <c r="I637" i="2" s="1"/>
  <c r="H638" i="2"/>
  <c r="I638" i="2" s="1"/>
  <c r="H639" i="2"/>
  <c r="I639" i="2" s="1"/>
  <c r="H640" i="2"/>
  <c r="I640" i="2" s="1"/>
  <c r="H641" i="2"/>
  <c r="I641" i="2" s="1"/>
  <c r="H642" i="2"/>
  <c r="I642" i="2" s="1"/>
  <c r="H643" i="2"/>
  <c r="I643" i="2" s="1"/>
  <c r="H644" i="2"/>
  <c r="I644" i="2" s="1"/>
  <c r="H645" i="2"/>
  <c r="I645" i="2" s="1"/>
  <c r="H646" i="2"/>
  <c r="I646" i="2" s="1"/>
  <c r="H647" i="2"/>
  <c r="I647" i="2" s="1"/>
  <c r="H648" i="2"/>
  <c r="I648" i="2" s="1"/>
  <c r="H649" i="2"/>
  <c r="I649" i="2" s="1"/>
  <c r="H650" i="2"/>
  <c r="I650" i="2" s="1"/>
  <c r="H608" i="2"/>
  <c r="I608" i="2" s="1"/>
  <c r="H600" i="2"/>
  <c r="I600" i="2" s="1"/>
  <c r="H601" i="2"/>
  <c r="I601" i="2" s="1"/>
  <c r="H602" i="2"/>
  <c r="I602" i="2" s="1"/>
  <c r="H603" i="2"/>
  <c r="I603" i="2" s="1"/>
  <c r="H595" i="2"/>
  <c r="I595" i="2" s="1"/>
  <c r="H596" i="2"/>
  <c r="I596" i="2" s="1"/>
  <c r="H588" i="2"/>
  <c r="I588" i="2" s="1"/>
  <c r="H589" i="2"/>
  <c r="I589" i="2" s="1"/>
  <c r="H590" i="2"/>
  <c r="I590" i="2" s="1"/>
  <c r="H591" i="2"/>
  <c r="I591" i="2" s="1"/>
  <c r="H599" i="2"/>
  <c r="I599" i="2" s="1"/>
  <c r="H594" i="2"/>
  <c r="I594" i="2" s="1"/>
  <c r="H587" i="2"/>
  <c r="I587" i="2" s="1"/>
  <c r="H575" i="2"/>
  <c r="I575" i="2" s="1"/>
  <c r="H576" i="2"/>
  <c r="I576" i="2" s="1"/>
  <c r="H577" i="2"/>
  <c r="I577" i="2" s="1"/>
  <c r="H578" i="2"/>
  <c r="I578" i="2" s="1"/>
  <c r="H579" i="2"/>
  <c r="I579" i="2" s="1"/>
  <c r="H580" i="2"/>
  <c r="I580" i="2" s="1"/>
  <c r="H581" i="2"/>
  <c r="I581" i="2" s="1"/>
  <c r="H582" i="2"/>
  <c r="I582" i="2" s="1"/>
  <c r="H574" i="2"/>
  <c r="I574" i="2" s="1"/>
  <c r="H569" i="2"/>
  <c r="I569" i="2" s="1"/>
  <c r="H570" i="2"/>
  <c r="I570" i="2" s="1"/>
  <c r="H571" i="2"/>
  <c r="I571" i="2" s="1"/>
  <c r="H562" i="2"/>
  <c r="I562" i="2" s="1"/>
  <c r="H563" i="2"/>
  <c r="I563" i="2" s="1"/>
  <c r="H564" i="2"/>
  <c r="I564" i="2" s="1"/>
  <c r="H565" i="2"/>
  <c r="I565" i="2" s="1"/>
  <c r="H568" i="2"/>
  <c r="I568" i="2" s="1"/>
  <c r="H561" i="2"/>
  <c r="I561" i="2" s="1"/>
  <c r="H558" i="2"/>
  <c r="I558" i="2" s="1"/>
  <c r="H557" i="2"/>
  <c r="I557" i="2" s="1"/>
  <c r="H556" i="2"/>
  <c r="I556" i="2" s="1"/>
  <c r="H553" i="2"/>
  <c r="I553" i="2" s="1"/>
  <c r="H552" i="2"/>
  <c r="I552" i="2" s="1"/>
  <c r="H549" i="2"/>
  <c r="I549" i="2" s="1"/>
  <c r="H548" i="2"/>
  <c r="I548" i="2" s="1"/>
  <c r="H545" i="2"/>
  <c r="I545" i="2" s="1"/>
  <c r="H544" i="2"/>
  <c r="I544" i="2" s="1"/>
  <c r="H539" i="2"/>
  <c r="I539" i="2" s="1"/>
  <c r="H540" i="2"/>
  <c r="I540" i="2" s="1"/>
  <c r="H541" i="2"/>
  <c r="I541" i="2" s="1"/>
  <c r="H516" i="2"/>
  <c r="I516" i="2" s="1"/>
  <c r="H517" i="2"/>
  <c r="I517" i="2" s="1"/>
  <c r="H518" i="2"/>
  <c r="I518" i="2" s="1"/>
  <c r="H519" i="2"/>
  <c r="I519" i="2" s="1"/>
  <c r="H520" i="2"/>
  <c r="I520" i="2" s="1"/>
  <c r="H521" i="2"/>
  <c r="I521" i="2" s="1"/>
  <c r="H522" i="2"/>
  <c r="I522" i="2" s="1"/>
  <c r="H523" i="2"/>
  <c r="I523" i="2" s="1"/>
  <c r="H524" i="2"/>
  <c r="I524" i="2" s="1"/>
  <c r="H525" i="2"/>
  <c r="I525" i="2" s="1"/>
  <c r="H526" i="2"/>
  <c r="I526" i="2" s="1"/>
  <c r="H527" i="2"/>
  <c r="I527" i="2" s="1"/>
  <c r="H528" i="2"/>
  <c r="I528" i="2" s="1"/>
  <c r="H529" i="2"/>
  <c r="I529" i="2" s="1"/>
  <c r="H530" i="2"/>
  <c r="I530" i="2" s="1"/>
  <c r="H531" i="2"/>
  <c r="I531" i="2" s="1"/>
  <c r="H532" i="2"/>
  <c r="I532" i="2" s="1"/>
  <c r="H538" i="2"/>
  <c r="I538" i="2" s="1"/>
  <c r="H515" i="2"/>
  <c r="I515" i="2" s="1"/>
  <c r="H512" i="2"/>
  <c r="I512" i="2" s="1"/>
  <c r="I513" i="2" s="1"/>
  <c r="H509" i="2"/>
  <c r="I509" i="2" s="1"/>
  <c r="I510" i="2" s="1"/>
  <c r="H506" i="2"/>
  <c r="I506" i="2" s="1"/>
  <c r="I507" i="2" s="1"/>
  <c r="H495" i="2"/>
  <c r="I495" i="2" s="1"/>
  <c r="H496" i="2"/>
  <c r="I496" i="2" s="1"/>
  <c r="H497" i="2"/>
  <c r="I497" i="2" s="1"/>
  <c r="H498" i="2"/>
  <c r="I498" i="2" s="1"/>
  <c r="H501" i="2"/>
  <c r="I501" i="2" s="1"/>
  <c r="I502" i="2" s="1"/>
  <c r="H494" i="2"/>
  <c r="I494" i="2" s="1"/>
  <c r="H491" i="2"/>
  <c r="I491" i="2" s="1"/>
  <c r="I492" i="2" s="1"/>
  <c r="H488" i="2"/>
  <c r="I488" i="2" s="1"/>
  <c r="H487" i="2"/>
  <c r="I487" i="2" s="1"/>
  <c r="H481" i="2"/>
  <c r="I481" i="2" s="1"/>
  <c r="H482" i="2"/>
  <c r="I482" i="2" s="1"/>
  <c r="H483" i="2"/>
  <c r="I483" i="2" s="1"/>
  <c r="H480" i="2"/>
  <c r="I480" i="2" s="1"/>
  <c r="H476" i="2"/>
  <c r="I476" i="2" s="1"/>
  <c r="H477" i="2"/>
  <c r="I477" i="2" s="1"/>
  <c r="H468" i="2"/>
  <c r="I468" i="2" s="1"/>
  <c r="H469" i="2"/>
  <c r="I469" i="2" s="1"/>
  <c r="H470" i="2"/>
  <c r="I470" i="2" s="1"/>
  <c r="H471" i="2"/>
  <c r="I471" i="2" s="1"/>
  <c r="H472" i="2"/>
  <c r="I472" i="2" s="1"/>
  <c r="H475" i="2"/>
  <c r="I475" i="2" s="1"/>
  <c r="H467" i="2"/>
  <c r="I467" i="2" s="1"/>
  <c r="H464" i="2"/>
  <c r="I464" i="2" s="1"/>
  <c r="I465" i="2" s="1"/>
  <c r="C78" i="8" s="1"/>
  <c r="AO78" i="8" s="1"/>
  <c r="H451" i="2"/>
  <c r="I451" i="2" s="1"/>
  <c r="H452" i="2"/>
  <c r="I452" i="2" s="1"/>
  <c r="H453" i="2"/>
  <c r="I453" i="2" s="1"/>
  <c r="H454" i="2"/>
  <c r="I454" i="2" s="1"/>
  <c r="H455" i="2"/>
  <c r="I455" i="2" s="1"/>
  <c r="H456" i="2"/>
  <c r="I456" i="2" s="1"/>
  <c r="H457" i="2"/>
  <c r="I457" i="2" s="1"/>
  <c r="H458" i="2"/>
  <c r="I458" i="2" s="1"/>
  <c r="H459" i="2"/>
  <c r="I459" i="2" s="1"/>
  <c r="H460" i="2"/>
  <c r="I460" i="2" s="1"/>
  <c r="H461" i="2"/>
  <c r="I461" i="2" s="1"/>
  <c r="H441" i="2"/>
  <c r="I441" i="2" s="1"/>
  <c r="H442" i="2"/>
  <c r="I442" i="2" s="1"/>
  <c r="H443" i="2"/>
  <c r="I443" i="2" s="1"/>
  <c r="H444" i="2"/>
  <c r="I444" i="2" s="1"/>
  <c r="H445" i="2"/>
  <c r="I445" i="2" s="1"/>
  <c r="H446" i="2"/>
  <c r="I446" i="2" s="1"/>
  <c r="H450" i="2"/>
  <c r="I450" i="2" s="1"/>
  <c r="H440" i="2"/>
  <c r="I440" i="2" s="1"/>
  <c r="H437" i="2"/>
  <c r="I437" i="2" s="1"/>
  <c r="I438" i="2" s="1"/>
  <c r="H434" i="2"/>
  <c r="I434" i="2" s="1"/>
  <c r="H433" i="2"/>
  <c r="I433" i="2" s="1"/>
  <c r="H432" i="2"/>
  <c r="I432" i="2" s="1"/>
  <c r="H429" i="2"/>
  <c r="I429" i="2" s="1"/>
  <c r="H428" i="2"/>
  <c r="I428" i="2" s="1"/>
  <c r="H427" i="2"/>
  <c r="I427" i="2" s="1"/>
  <c r="H423" i="2"/>
  <c r="I423" i="2" s="1"/>
  <c r="H422" i="2"/>
  <c r="I422" i="2" s="1"/>
  <c r="H419" i="2"/>
  <c r="I419" i="2" s="1"/>
  <c r="H418" i="2"/>
  <c r="I418" i="2" s="1"/>
  <c r="H405" i="2"/>
  <c r="I405" i="2" s="1"/>
  <c r="H406" i="2"/>
  <c r="I406" i="2" s="1"/>
  <c r="H407" i="2"/>
  <c r="I407" i="2" s="1"/>
  <c r="H408" i="2"/>
  <c r="I408" i="2" s="1"/>
  <c r="H415" i="2"/>
  <c r="I415" i="2" s="1"/>
  <c r="I416" i="2" s="1"/>
  <c r="C73" i="8" s="1"/>
  <c r="H412" i="2"/>
  <c r="I412" i="2" s="1"/>
  <c r="H411" i="2"/>
  <c r="I411" i="2" s="1"/>
  <c r="H404" i="2"/>
  <c r="I404" i="2" s="1"/>
  <c r="H398" i="2"/>
  <c r="I398" i="2" s="1"/>
  <c r="I399" i="2" s="1"/>
  <c r="C69" i="8" s="1"/>
  <c r="H395" i="2"/>
  <c r="I395" i="2" s="1"/>
  <c r="I396" i="2" s="1"/>
  <c r="C68" i="8" s="1"/>
  <c r="M68" i="8" s="1"/>
  <c r="H392" i="2"/>
  <c r="I392" i="2" s="1"/>
  <c r="I393" i="2" s="1"/>
  <c r="C67" i="8" s="1"/>
  <c r="W67" i="8" s="1"/>
  <c r="H389" i="2"/>
  <c r="I389" i="2" s="1"/>
  <c r="I390" i="2" s="1"/>
  <c r="C66" i="8" s="1"/>
  <c r="S66" i="8" s="1"/>
  <c r="H386" i="2"/>
  <c r="I386" i="2" s="1"/>
  <c r="I387" i="2" s="1"/>
  <c r="C65" i="8" s="1"/>
  <c r="K65" i="8" s="1"/>
  <c r="H383" i="2"/>
  <c r="I383" i="2" s="1"/>
  <c r="I384" i="2" s="1"/>
  <c r="C64" i="8" s="1"/>
  <c r="K64" i="8" s="1"/>
  <c r="H380" i="2"/>
  <c r="I380" i="2" s="1"/>
  <c r="H379" i="2"/>
  <c r="I379" i="2" s="1"/>
  <c r="H378" i="2"/>
  <c r="I378" i="2" s="1"/>
  <c r="H375" i="2"/>
  <c r="I375" i="2" s="1"/>
  <c r="I376" i="2" s="1"/>
  <c r="C62" i="8" s="1"/>
  <c r="H372" i="2"/>
  <c r="I372" i="2" s="1"/>
  <c r="H371" i="2"/>
  <c r="I371" i="2" s="1"/>
  <c r="H368" i="2"/>
  <c r="I368" i="2" s="1"/>
  <c r="I369" i="2" s="1"/>
  <c r="C60" i="8" s="1"/>
  <c r="H362" i="2"/>
  <c r="I362" i="2" s="1"/>
  <c r="H363" i="2"/>
  <c r="I363" i="2" s="1"/>
  <c r="H361" i="2"/>
  <c r="I361" i="2" s="1"/>
  <c r="H357" i="2"/>
  <c r="I357" i="2" s="1"/>
  <c r="H358" i="2"/>
  <c r="I358" i="2" s="1"/>
  <c r="H349" i="2"/>
  <c r="I349" i="2" s="1"/>
  <c r="H350" i="2"/>
  <c r="I350" i="2" s="1"/>
  <c r="H351" i="2"/>
  <c r="I351" i="2" s="1"/>
  <c r="H352" i="2"/>
  <c r="I352" i="2" s="1"/>
  <c r="H353" i="2"/>
  <c r="I353" i="2" s="1"/>
  <c r="H356" i="2"/>
  <c r="I356" i="2" s="1"/>
  <c r="H348" i="2"/>
  <c r="I348" i="2" s="1"/>
  <c r="H345" i="2"/>
  <c r="I345" i="2" s="1"/>
  <c r="I346" i="2" s="1"/>
  <c r="C55" i="8" s="1"/>
  <c r="E55" i="8" s="1"/>
  <c r="H332" i="2"/>
  <c r="I332" i="2" s="1"/>
  <c r="H333" i="2"/>
  <c r="I333" i="2" s="1"/>
  <c r="H334" i="2"/>
  <c r="I334" i="2" s="1"/>
  <c r="H335" i="2"/>
  <c r="I335" i="2" s="1"/>
  <c r="H336" i="2"/>
  <c r="I336" i="2" s="1"/>
  <c r="H337" i="2"/>
  <c r="I337" i="2" s="1"/>
  <c r="H338" i="2"/>
  <c r="I338" i="2" s="1"/>
  <c r="H339" i="2"/>
  <c r="I339" i="2" s="1"/>
  <c r="H340" i="2"/>
  <c r="I340" i="2" s="1"/>
  <c r="H341" i="2"/>
  <c r="I341" i="2" s="1"/>
  <c r="H342" i="2"/>
  <c r="I342" i="2" s="1"/>
  <c r="H324" i="2"/>
  <c r="I324" i="2" s="1"/>
  <c r="H325" i="2"/>
  <c r="I325" i="2" s="1"/>
  <c r="H326" i="2"/>
  <c r="I326" i="2" s="1"/>
  <c r="H327" i="2"/>
  <c r="I327" i="2" s="1"/>
  <c r="H331" i="2"/>
  <c r="I331" i="2" s="1"/>
  <c r="H323" i="2"/>
  <c r="I323" i="2" s="1"/>
  <c r="H320" i="2"/>
  <c r="I320" i="2" s="1"/>
  <c r="I321" i="2" s="1"/>
  <c r="H317" i="2"/>
  <c r="I317" i="2" s="1"/>
  <c r="I318" i="2" s="1"/>
  <c r="H314" i="2"/>
  <c r="I314" i="2" s="1"/>
  <c r="I315" i="2" s="1"/>
  <c r="H309" i="2"/>
  <c r="I309" i="2" s="1"/>
  <c r="H310" i="2"/>
  <c r="I310" i="2" s="1"/>
  <c r="H308" i="2"/>
  <c r="I308" i="2" s="1"/>
  <c r="H305" i="2"/>
  <c r="I305" i="2" s="1"/>
  <c r="H304" i="2"/>
  <c r="I304" i="2" s="1"/>
  <c r="H301" i="2"/>
  <c r="I301" i="2" s="1"/>
  <c r="I302" i="2" s="1"/>
  <c r="C50" i="8" s="1"/>
  <c r="H298" i="2"/>
  <c r="I298" i="2" s="1"/>
  <c r="H297" i="2"/>
  <c r="I297" i="2" s="1"/>
  <c r="H289" i="2"/>
  <c r="I289" i="2" s="1"/>
  <c r="H290" i="2"/>
  <c r="I290" i="2" s="1"/>
  <c r="H291" i="2"/>
  <c r="I291" i="2" s="1"/>
  <c r="H292" i="2"/>
  <c r="I292" i="2" s="1"/>
  <c r="H293" i="2"/>
  <c r="I293" i="2" s="1"/>
  <c r="H294" i="2"/>
  <c r="I294" i="2" s="1"/>
  <c r="H288" i="2"/>
  <c r="I288" i="2" s="1"/>
  <c r="H285" i="2"/>
  <c r="I285" i="2" s="1"/>
  <c r="I286" i="2" s="1"/>
  <c r="C47" i="8" s="1"/>
  <c r="Y47" i="8" s="1"/>
  <c r="H282" i="2"/>
  <c r="I282" i="2" s="1"/>
  <c r="I283" i="2" s="1"/>
  <c r="C46" i="8" s="1"/>
  <c r="H279" i="2"/>
  <c r="I279" i="2" s="1"/>
  <c r="I280" i="2" s="1"/>
  <c r="C45" i="8" s="1"/>
  <c r="H276" i="2"/>
  <c r="I276" i="2" s="1"/>
  <c r="H275" i="2"/>
  <c r="I275" i="2" s="1"/>
  <c r="H272" i="2"/>
  <c r="I272" i="2" s="1"/>
  <c r="I273" i="2" s="1"/>
  <c r="C43" i="8" s="1"/>
  <c r="H269" i="2"/>
  <c r="I269" i="2" s="1"/>
  <c r="I270" i="2" s="1"/>
  <c r="C42" i="8" s="1"/>
  <c r="W42" i="8" s="1"/>
  <c r="H266" i="2"/>
  <c r="I266" i="2" s="1"/>
  <c r="I267" i="2" s="1"/>
  <c r="C41" i="8" s="1"/>
  <c r="H263" i="2"/>
  <c r="I263" i="2" s="1"/>
  <c r="H262" i="2"/>
  <c r="I262" i="2" s="1"/>
  <c r="H261" i="2"/>
  <c r="I261" i="2" s="1"/>
  <c r="H258" i="2"/>
  <c r="I258" i="2" s="1"/>
  <c r="I259" i="2" s="1"/>
  <c r="C39" i="8" s="1"/>
  <c r="H244" i="2"/>
  <c r="I244" i="2" s="1"/>
  <c r="H245" i="2"/>
  <c r="I245" i="2" s="1"/>
  <c r="H246" i="2"/>
  <c r="I246" i="2" s="1"/>
  <c r="H255" i="2"/>
  <c r="I255" i="2" s="1"/>
  <c r="H254" i="2"/>
  <c r="I254" i="2" s="1"/>
  <c r="H251" i="2"/>
  <c r="I251" i="2" s="1"/>
  <c r="I252" i="2" s="1"/>
  <c r="C37" i="8" s="1"/>
  <c r="H243" i="2"/>
  <c r="I243" i="2" s="1"/>
  <c r="H240" i="2"/>
  <c r="I240" i="2" s="1"/>
  <c r="H239" i="2"/>
  <c r="I239" i="2" s="1"/>
  <c r="H238" i="2"/>
  <c r="I238" i="2" s="1"/>
  <c r="H230" i="2"/>
  <c r="I230" i="2" s="1"/>
  <c r="H231" i="2"/>
  <c r="I231" i="2" s="1"/>
  <c r="H232" i="2"/>
  <c r="I232" i="2" s="1"/>
  <c r="H233" i="2"/>
  <c r="I233" i="2" s="1"/>
  <c r="H234" i="2"/>
  <c r="I234" i="2" s="1"/>
  <c r="H235" i="2"/>
  <c r="I235" i="2" s="1"/>
  <c r="H229" i="2"/>
  <c r="I229" i="2" s="1"/>
  <c r="H226" i="2"/>
  <c r="I226" i="2" s="1"/>
  <c r="H225" i="2"/>
  <c r="I225" i="2" s="1"/>
  <c r="H211" i="2"/>
  <c r="I211" i="2" s="1"/>
  <c r="H212" i="2"/>
  <c r="I212" i="2" s="1"/>
  <c r="H213" i="2"/>
  <c r="I213" i="2" s="1"/>
  <c r="H214" i="2"/>
  <c r="I214" i="2" s="1"/>
  <c r="H215" i="2"/>
  <c r="I215" i="2" s="1"/>
  <c r="H216" i="2"/>
  <c r="I216" i="2" s="1"/>
  <c r="H217" i="2"/>
  <c r="I217" i="2" s="1"/>
  <c r="H218" i="2"/>
  <c r="I218" i="2" s="1"/>
  <c r="H219" i="2"/>
  <c r="I219" i="2" s="1"/>
  <c r="H220" i="2"/>
  <c r="I220" i="2" s="1"/>
  <c r="H221" i="2"/>
  <c r="I221" i="2" s="1"/>
  <c r="H222" i="2"/>
  <c r="I222" i="2" s="1"/>
  <c r="H201" i="2"/>
  <c r="I201" i="2" s="1"/>
  <c r="H202" i="2"/>
  <c r="I202" i="2" s="1"/>
  <c r="H203" i="2"/>
  <c r="I203" i="2" s="1"/>
  <c r="H204" i="2"/>
  <c r="I204" i="2" s="1"/>
  <c r="H205" i="2"/>
  <c r="I205" i="2" s="1"/>
  <c r="H206" i="2"/>
  <c r="I206" i="2" s="1"/>
  <c r="H210" i="2"/>
  <c r="I210" i="2" s="1"/>
  <c r="H200" i="2"/>
  <c r="I200" i="2" s="1"/>
  <c r="H197" i="2"/>
  <c r="I197" i="2" s="1"/>
  <c r="I198" i="2" s="1"/>
  <c r="H191" i="2"/>
  <c r="I191" i="2" s="1"/>
  <c r="H192" i="2"/>
  <c r="I192" i="2" s="1"/>
  <c r="H193" i="2"/>
  <c r="I193" i="2" s="1"/>
  <c r="H194" i="2"/>
  <c r="I194" i="2" s="1"/>
  <c r="H190" i="2"/>
  <c r="I190" i="2" s="1"/>
  <c r="H187" i="2"/>
  <c r="I187" i="2" s="1"/>
  <c r="H186" i="2"/>
  <c r="I186" i="2" s="1"/>
  <c r="H182" i="2"/>
  <c r="I182" i="2" s="1"/>
  <c r="H181" i="2"/>
  <c r="I181" i="2" s="1"/>
  <c r="H180" i="2"/>
  <c r="I180" i="2" s="1"/>
  <c r="H177" i="2"/>
  <c r="I177" i="2" s="1"/>
  <c r="H176" i="2"/>
  <c r="I176" i="2" s="1"/>
  <c r="H173" i="2"/>
  <c r="I173" i="2" s="1"/>
  <c r="I174" i="2" s="1"/>
  <c r="C27" i="8" s="1"/>
  <c r="G27" i="8" s="1"/>
  <c r="H170" i="2"/>
  <c r="I170" i="2" s="1"/>
  <c r="H169" i="2"/>
  <c r="I169" i="2" s="1"/>
  <c r="H161" i="2"/>
  <c r="I161" i="2" s="1"/>
  <c r="H162" i="2"/>
  <c r="I162" i="2" s="1"/>
  <c r="H163" i="2"/>
  <c r="I163" i="2" s="1"/>
  <c r="H164" i="2"/>
  <c r="I164" i="2" s="1"/>
  <c r="H165" i="2"/>
  <c r="I165" i="2" s="1"/>
  <c r="H166" i="2"/>
  <c r="I166" i="2" s="1"/>
  <c r="H160" i="2"/>
  <c r="I160" i="2" s="1"/>
  <c r="H157" i="2"/>
  <c r="I157" i="2" s="1"/>
  <c r="I158" i="2" s="1"/>
  <c r="C24" i="8" s="1"/>
  <c r="G24" i="8" s="1"/>
  <c r="H154" i="2"/>
  <c r="I154" i="2" s="1"/>
  <c r="I155" i="2" s="1"/>
  <c r="C23" i="8" s="1"/>
  <c r="M23" i="8" s="1"/>
  <c r="H151" i="2"/>
  <c r="I151" i="2" s="1"/>
  <c r="I152" i="2" s="1"/>
  <c r="C22" i="8" s="1"/>
  <c r="M22" i="8" s="1"/>
  <c r="H148" i="2"/>
  <c r="I148" i="2" s="1"/>
  <c r="H147" i="2"/>
  <c r="I147" i="2" s="1"/>
  <c r="H144" i="2"/>
  <c r="I144" i="2" s="1"/>
  <c r="I145" i="2" s="1"/>
  <c r="C20" i="8" s="1"/>
  <c r="I20" i="8" s="1"/>
  <c r="H141" i="2"/>
  <c r="I141" i="2" s="1"/>
  <c r="I142" i="2" s="1"/>
  <c r="C19" i="8" s="1"/>
  <c r="H138" i="2"/>
  <c r="I138" i="2" s="1"/>
  <c r="I139" i="2" s="1"/>
  <c r="C18" i="8" s="1"/>
  <c r="Q18" i="8" s="1"/>
  <c r="H135" i="2"/>
  <c r="I135" i="2" s="1"/>
  <c r="H134" i="2"/>
  <c r="I134" i="2" s="1"/>
  <c r="H133" i="2"/>
  <c r="I133" i="2" s="1"/>
  <c r="H130" i="2"/>
  <c r="I130" i="2" s="1"/>
  <c r="I131" i="2" s="1"/>
  <c r="C16" i="8" s="1"/>
  <c r="H127" i="2"/>
  <c r="I127" i="2" s="1"/>
  <c r="H126" i="2"/>
  <c r="I126" i="2" s="1"/>
  <c r="H123" i="2"/>
  <c r="I123" i="2" s="1"/>
  <c r="I124" i="2" s="1"/>
  <c r="C14" i="8" s="1"/>
  <c r="AA14" i="8" s="1"/>
  <c r="H115" i="2"/>
  <c r="I115" i="2" s="1"/>
  <c r="H85" i="2"/>
  <c r="I85" i="2" s="1"/>
  <c r="I86" i="2" s="1"/>
  <c r="H66" i="2"/>
  <c r="I66" i="2" s="1"/>
  <c r="H47" i="2"/>
  <c r="I47" i="2" s="1"/>
  <c r="H46" i="2"/>
  <c r="I46" i="2" s="1"/>
  <c r="H45" i="2"/>
  <c r="I45" i="2" s="1"/>
  <c r="H44" i="2"/>
  <c r="I44" i="2" s="1"/>
  <c r="H41" i="2"/>
  <c r="I41" i="2" s="1"/>
  <c r="H40" i="2"/>
  <c r="I40" i="2" s="1"/>
  <c r="H39" i="2"/>
  <c r="I39" i="2" s="1"/>
  <c r="H38" i="2"/>
  <c r="I38" i="2" s="1"/>
  <c r="H33" i="2"/>
  <c r="I33" i="2" s="1"/>
  <c r="I34" i="2" s="1"/>
  <c r="H30" i="2"/>
  <c r="I30" i="2" s="1"/>
  <c r="I31" i="2" s="1"/>
  <c r="H27" i="2"/>
  <c r="I27" i="2" s="1"/>
  <c r="H26" i="2"/>
  <c r="I26" i="2" s="1"/>
  <c r="H25" i="2"/>
  <c r="I25" i="2" s="1"/>
  <c r="H16" i="2"/>
  <c r="I16" i="2" s="1"/>
  <c r="G70" i="8" l="1"/>
  <c r="U70" i="8"/>
  <c r="AG70" i="8"/>
  <c r="AS70" i="8"/>
  <c r="G55" i="8"/>
  <c r="M70" i="8"/>
  <c r="AA70" i="8"/>
  <c r="AM70" i="8"/>
  <c r="AY70" i="8"/>
  <c r="O64" i="8"/>
  <c r="G65" i="8"/>
  <c r="Q70" i="8"/>
  <c r="AC70" i="8"/>
  <c r="AO70" i="8"/>
  <c r="K55" i="8"/>
  <c r="E70" i="8"/>
  <c r="S70" i="8"/>
  <c r="AE70" i="8"/>
  <c r="AQ70" i="8"/>
  <c r="K22" i="8"/>
  <c r="M14" i="8"/>
  <c r="E22" i="8"/>
  <c r="I42" i="8"/>
  <c r="O14" i="8"/>
  <c r="E47" i="8"/>
  <c r="I64" i="8"/>
  <c r="G18" i="8"/>
  <c r="I68" i="8"/>
  <c r="AS45" i="8"/>
  <c r="AY45" i="8"/>
  <c r="AU45" i="8"/>
  <c r="AK45" i="8"/>
  <c r="AW45" i="8"/>
  <c r="AO45" i="8"/>
  <c r="AM45" i="8"/>
  <c r="AE45" i="8"/>
  <c r="AI45" i="8"/>
  <c r="AC45" i="8"/>
  <c r="W45" i="8"/>
  <c r="S45" i="8"/>
  <c r="AQ45" i="8"/>
  <c r="AG45" i="8"/>
  <c r="AA45" i="8"/>
  <c r="Y45" i="8"/>
  <c r="U45" i="8"/>
  <c r="O45" i="8"/>
  <c r="Q45" i="8"/>
  <c r="M45" i="8"/>
  <c r="G45" i="8"/>
  <c r="E45" i="8"/>
  <c r="K45" i="8"/>
  <c r="I45" i="8"/>
  <c r="AW50" i="8"/>
  <c r="AS50" i="8"/>
  <c r="AY50" i="8"/>
  <c r="AU50" i="8"/>
  <c r="AO50" i="8"/>
  <c r="W50" i="8"/>
  <c r="AM50" i="8"/>
  <c r="AG50" i="8"/>
  <c r="AA50" i="8"/>
  <c r="U50" i="8"/>
  <c r="AI50" i="8"/>
  <c r="AQ50" i="8"/>
  <c r="Y50" i="8"/>
  <c r="M50" i="8"/>
  <c r="Q50" i="8"/>
  <c r="K50" i="8"/>
  <c r="AE50" i="8"/>
  <c r="I50" i="8"/>
  <c r="G50" i="8"/>
  <c r="AC50" i="8"/>
  <c r="O50" i="8"/>
  <c r="S50" i="8"/>
  <c r="AK50" i="8"/>
  <c r="E50" i="8"/>
  <c r="AW62" i="8"/>
  <c r="AS62" i="8"/>
  <c r="AU62" i="8"/>
  <c r="AQ62" i="8"/>
  <c r="AM62" i="8"/>
  <c r="AO62" i="8"/>
  <c r="AI62" i="8"/>
  <c r="AK62" i="8"/>
  <c r="AG62" i="8"/>
  <c r="AC62" i="8"/>
  <c r="AY62" i="8"/>
  <c r="U62" i="8"/>
  <c r="K62" i="8"/>
  <c r="AA62" i="8"/>
  <c r="O62" i="8"/>
  <c r="M62" i="8"/>
  <c r="Y62" i="8"/>
  <c r="S62" i="8"/>
  <c r="AE62" i="8"/>
  <c r="W62" i="8"/>
  <c r="I62" i="8"/>
  <c r="E62" i="8"/>
  <c r="Q62" i="8"/>
  <c r="AY66" i="8"/>
  <c r="AU66" i="8"/>
  <c r="AS66" i="8"/>
  <c r="AG66" i="8"/>
  <c r="AW66" i="8"/>
  <c r="AO66" i="8"/>
  <c r="AK66" i="8"/>
  <c r="AQ66" i="8"/>
  <c r="AC66" i="8"/>
  <c r="AI66" i="8"/>
  <c r="AE66" i="8"/>
  <c r="AM66" i="8"/>
  <c r="AA66" i="8"/>
  <c r="Y66" i="8"/>
  <c r="W66" i="8"/>
  <c r="I66" i="8"/>
  <c r="Q66" i="8"/>
  <c r="K66" i="8"/>
  <c r="O66" i="8"/>
  <c r="U66" i="8"/>
  <c r="M66" i="8"/>
  <c r="G66" i="8"/>
  <c r="AY78" i="8"/>
  <c r="AU78" i="8"/>
  <c r="AQ78" i="8"/>
  <c r="AM78" i="8"/>
  <c r="AK78" i="8"/>
  <c r="Y78" i="8"/>
  <c r="S78" i="8"/>
  <c r="AW78" i="8"/>
  <c r="AG78" i="8"/>
  <c r="W78" i="8"/>
  <c r="AS78" i="8"/>
  <c r="AI78" i="8"/>
  <c r="AE78" i="8"/>
  <c r="U78" i="8"/>
  <c r="O78" i="8"/>
  <c r="I78" i="8"/>
  <c r="AA78" i="8"/>
  <c r="M78" i="8"/>
  <c r="Q78" i="8"/>
  <c r="K78" i="8"/>
  <c r="E78" i="8"/>
  <c r="AC78" i="8"/>
  <c r="G78" i="8"/>
  <c r="AS19" i="8"/>
  <c r="AY19" i="8"/>
  <c r="AU19" i="8"/>
  <c r="AO19" i="8"/>
  <c r="AW19" i="8"/>
  <c r="AQ19" i="8"/>
  <c r="AC19" i="8"/>
  <c r="W19" i="8"/>
  <c r="AA19" i="8"/>
  <c r="U19" i="8"/>
  <c r="M19" i="8"/>
  <c r="AK19" i="8"/>
  <c r="AI19" i="8"/>
  <c r="AM19" i="8"/>
  <c r="Q19" i="8"/>
  <c r="AE19" i="8"/>
  <c r="G19" i="8"/>
  <c r="O19" i="8"/>
  <c r="I19" i="8"/>
  <c r="Y19" i="8"/>
  <c r="AG19" i="8"/>
  <c r="S19" i="8"/>
  <c r="K19" i="8"/>
  <c r="AY73" i="8"/>
  <c r="AU73" i="8"/>
  <c r="AO73" i="8"/>
  <c r="AG73" i="8"/>
  <c r="AM73" i="8"/>
  <c r="AC73" i="8"/>
  <c r="AW73" i="8"/>
  <c r="S73" i="8"/>
  <c r="AS73" i="8"/>
  <c r="AQ73" i="8"/>
  <c r="AK73" i="8"/>
  <c r="Y73" i="8"/>
  <c r="AI73" i="8"/>
  <c r="AA73" i="8"/>
  <c r="W73" i="8"/>
  <c r="U73" i="8"/>
  <c r="AE73" i="8"/>
  <c r="O73" i="8"/>
  <c r="M73" i="8"/>
  <c r="G73" i="8"/>
  <c r="Q73" i="8"/>
  <c r="K73" i="8"/>
  <c r="I73" i="8"/>
  <c r="E73" i="8"/>
  <c r="E19" i="8"/>
  <c r="E66" i="8"/>
  <c r="G62" i="8"/>
  <c r="AY16" i="8"/>
  <c r="AU16" i="8"/>
  <c r="AW16" i="8"/>
  <c r="AS16" i="8"/>
  <c r="AQ16" i="8"/>
  <c r="AM16" i="8"/>
  <c r="AG16" i="8"/>
  <c r="AE16" i="8"/>
  <c r="S16" i="8"/>
  <c r="AO16" i="8"/>
  <c r="Y16" i="8"/>
  <c r="AA16" i="8"/>
  <c r="W16" i="8"/>
  <c r="U16" i="8"/>
  <c r="AC16" i="8"/>
  <c r="O16" i="8"/>
  <c r="M16" i="8"/>
  <c r="K16" i="8"/>
  <c r="G16" i="8"/>
  <c r="AI16" i="8"/>
  <c r="E16" i="8"/>
  <c r="AK16" i="8"/>
  <c r="I16" i="8"/>
  <c r="Q16" i="8"/>
  <c r="AY41" i="8"/>
  <c r="AU41" i="8"/>
  <c r="AW41" i="8"/>
  <c r="AQ41" i="8"/>
  <c r="AM41" i="8"/>
  <c r="AG41" i="8"/>
  <c r="AE41" i="8"/>
  <c r="AC41" i="8"/>
  <c r="AO41" i="8"/>
  <c r="AK41" i="8"/>
  <c r="Y41" i="8"/>
  <c r="S41" i="8"/>
  <c r="Q41" i="8"/>
  <c r="U41" i="8"/>
  <c r="O41" i="8"/>
  <c r="I41" i="8"/>
  <c r="AS41" i="8"/>
  <c r="AA41" i="8"/>
  <c r="K41" i="8"/>
  <c r="AI41" i="8"/>
  <c r="G41" i="8"/>
  <c r="E41" i="8"/>
  <c r="W41" i="8"/>
  <c r="M41" i="8"/>
  <c r="AW37" i="8"/>
  <c r="AS37" i="8"/>
  <c r="AY37" i="8"/>
  <c r="AU37" i="8"/>
  <c r="AM37" i="8"/>
  <c r="AK37" i="8"/>
  <c r="AI37" i="8"/>
  <c r="AO37" i="8"/>
  <c r="AA37" i="8"/>
  <c r="AQ37" i="8"/>
  <c r="AC37" i="8"/>
  <c r="AE37" i="8"/>
  <c r="O37" i="8"/>
  <c r="AG37" i="8"/>
  <c r="W37" i="8"/>
  <c r="U37" i="8"/>
  <c r="Q37" i="8"/>
  <c r="Y37" i="8"/>
  <c r="M37" i="8"/>
  <c r="K37" i="8"/>
  <c r="E37" i="8"/>
  <c r="I37" i="8"/>
  <c r="S37" i="8"/>
  <c r="G37" i="8"/>
  <c r="AW69" i="8"/>
  <c r="AS69" i="8"/>
  <c r="AY69" i="8"/>
  <c r="AU69" i="8"/>
  <c r="AQ69" i="8"/>
  <c r="AM69" i="8"/>
  <c r="AK69" i="8"/>
  <c r="W69" i="8"/>
  <c r="AG69" i="8"/>
  <c r="AA69" i="8"/>
  <c r="U69" i="8"/>
  <c r="Y69" i="8"/>
  <c r="M69" i="8"/>
  <c r="AO69" i="8"/>
  <c r="AE69" i="8"/>
  <c r="Q69" i="8"/>
  <c r="K69" i="8"/>
  <c r="G69" i="8"/>
  <c r="AI69" i="8"/>
  <c r="AC69" i="8"/>
  <c r="S69" i="8"/>
  <c r="I69" i="8"/>
  <c r="E69" i="8"/>
  <c r="O69" i="8"/>
  <c r="AW24" i="8"/>
  <c r="AU24" i="8"/>
  <c r="AS24" i="8"/>
  <c r="AI24" i="8"/>
  <c r="AY24" i="8"/>
  <c r="AQ24" i="8"/>
  <c r="AK24" i="8"/>
  <c r="AO24" i="8"/>
  <c r="AG24" i="8"/>
  <c r="AC24" i="8"/>
  <c r="AE24" i="8"/>
  <c r="U24" i="8"/>
  <c r="AA24" i="8"/>
  <c r="Y24" i="8"/>
  <c r="AM24" i="8"/>
  <c r="W24" i="8"/>
  <c r="M24" i="8"/>
  <c r="K24" i="8"/>
  <c r="S24" i="8"/>
  <c r="Q24" i="8"/>
  <c r="I24" i="8"/>
  <c r="E24" i="8"/>
  <c r="O24" i="8"/>
  <c r="AQ67" i="8"/>
  <c r="AW67" i="8"/>
  <c r="AS67" i="8"/>
  <c r="AM67" i="8"/>
  <c r="AU67" i="8"/>
  <c r="AK67" i="8"/>
  <c r="AA67" i="8"/>
  <c r="U67" i="8"/>
  <c r="AY67" i="8"/>
  <c r="AO67" i="8"/>
  <c r="Y67" i="8"/>
  <c r="S67" i="8"/>
  <c r="Q67" i="8"/>
  <c r="K67" i="8"/>
  <c r="AI67" i="8"/>
  <c r="AG67" i="8"/>
  <c r="O67" i="8"/>
  <c r="AE67" i="8"/>
  <c r="M67" i="8"/>
  <c r="E67" i="8"/>
  <c r="G67" i="8"/>
  <c r="I67" i="8"/>
  <c r="AC67" i="8"/>
  <c r="AW43" i="8"/>
  <c r="AS43" i="8"/>
  <c r="AU43" i="8"/>
  <c r="AY43" i="8"/>
  <c r="AI43" i="8"/>
  <c r="BA43" i="8" s="1"/>
  <c r="AZ43" i="8" s="1"/>
  <c r="AQ43" i="8"/>
  <c r="AG43" i="8"/>
  <c r="AK43" i="8"/>
  <c r="AO43" i="8"/>
  <c r="AE43" i="8"/>
  <c r="AC43" i="8"/>
  <c r="U43" i="8"/>
  <c r="W43" i="8"/>
  <c r="Y43" i="8"/>
  <c r="K43" i="8"/>
  <c r="I43" i="8"/>
  <c r="AA43" i="8"/>
  <c r="S43" i="8"/>
  <c r="Q43" i="8"/>
  <c r="M43" i="8"/>
  <c r="AM43" i="8"/>
  <c r="O43" i="8"/>
  <c r="E43" i="8"/>
  <c r="AS20" i="8"/>
  <c r="AY20" i="8"/>
  <c r="AU20" i="8"/>
  <c r="AW20" i="8"/>
  <c r="AK20" i="8"/>
  <c r="AO20" i="8"/>
  <c r="AQ20" i="8"/>
  <c r="AE20" i="8"/>
  <c r="AM20" i="8"/>
  <c r="AI20" i="8"/>
  <c r="W20" i="8"/>
  <c r="AG20" i="8"/>
  <c r="Y20" i="8"/>
  <c r="S20" i="8"/>
  <c r="M20" i="8"/>
  <c r="K20" i="8"/>
  <c r="U20" i="8"/>
  <c r="AA20" i="8"/>
  <c r="Q20" i="8"/>
  <c r="O20" i="8"/>
  <c r="E20" i="8"/>
  <c r="AC20" i="8"/>
  <c r="G20" i="8"/>
  <c r="AY46" i="8"/>
  <c r="AU46" i="8"/>
  <c r="AO46" i="8"/>
  <c r="AS46" i="8"/>
  <c r="AQ46" i="8"/>
  <c r="AG46" i="8"/>
  <c r="AE46" i="8"/>
  <c r="Y46" i="8"/>
  <c r="S46" i="8"/>
  <c r="AI46" i="8"/>
  <c r="W46" i="8"/>
  <c r="AA46" i="8"/>
  <c r="O46" i="8"/>
  <c r="I46" i="8"/>
  <c r="AK46" i="8"/>
  <c r="AC46" i="8"/>
  <c r="M46" i="8"/>
  <c r="AM46" i="8"/>
  <c r="E46" i="8"/>
  <c r="U46" i="8"/>
  <c r="AW46" i="8"/>
  <c r="Q46" i="8"/>
  <c r="K46" i="8"/>
  <c r="G46" i="8"/>
  <c r="AS39" i="8"/>
  <c r="AY39" i="8"/>
  <c r="AU39" i="8"/>
  <c r="AK39" i="8"/>
  <c r="AO39" i="8"/>
  <c r="AQ39" i="8"/>
  <c r="AE39" i="8"/>
  <c r="AM39" i="8"/>
  <c r="AI39" i="8"/>
  <c r="AC39" i="8"/>
  <c r="AW39" i="8"/>
  <c r="AG39" i="8"/>
  <c r="W39" i="8"/>
  <c r="AA39" i="8"/>
  <c r="M39" i="8"/>
  <c r="U39" i="8"/>
  <c r="O39" i="8"/>
  <c r="K39" i="8"/>
  <c r="E39" i="8"/>
  <c r="I39" i="8"/>
  <c r="Y39" i="8"/>
  <c r="S39" i="8"/>
  <c r="G39" i="8"/>
  <c r="Q39" i="8"/>
  <c r="AY60" i="8"/>
  <c r="AU60" i="8"/>
  <c r="AW60" i="8"/>
  <c r="AQ60" i="8"/>
  <c r="AK60" i="8"/>
  <c r="AG60" i="8"/>
  <c r="AS60" i="8"/>
  <c r="AM60" i="8"/>
  <c r="AC60" i="8"/>
  <c r="Y60" i="8"/>
  <c r="AO60" i="8"/>
  <c r="AI60" i="8"/>
  <c r="AA60" i="8"/>
  <c r="W60" i="8"/>
  <c r="Q60" i="8"/>
  <c r="S60" i="8"/>
  <c r="U60" i="8"/>
  <c r="K60" i="8"/>
  <c r="O60" i="8"/>
  <c r="AE60" i="8"/>
  <c r="G60" i="8"/>
  <c r="I60" i="8"/>
  <c r="E60" i="8"/>
  <c r="M60" i="8"/>
  <c r="G43" i="8"/>
  <c r="I14" i="8"/>
  <c r="I23" i="8"/>
  <c r="K14" i="8"/>
  <c r="O47" i="8"/>
  <c r="S68" i="8"/>
  <c r="Y68" i="8"/>
  <c r="AC42" i="8"/>
  <c r="AQ65" i="8"/>
  <c r="AS14" i="8"/>
  <c r="AY14" i="8"/>
  <c r="AU14" i="8"/>
  <c r="AK14" i="8"/>
  <c r="AO14" i="8"/>
  <c r="AQ14" i="8"/>
  <c r="AI14" i="8"/>
  <c r="AW14" i="8"/>
  <c r="AM14" i="8"/>
  <c r="AC14" i="8"/>
  <c r="AE14" i="8"/>
  <c r="Q14" i="8"/>
  <c r="AG14" i="8"/>
  <c r="W14" i="8"/>
  <c r="Y14" i="8"/>
  <c r="S14" i="8"/>
  <c r="AY27" i="8"/>
  <c r="AU27" i="8"/>
  <c r="AW27" i="8"/>
  <c r="AO27" i="8"/>
  <c r="Y27" i="8"/>
  <c r="S27" i="8"/>
  <c r="AI27" i="8"/>
  <c r="W27" i="8"/>
  <c r="AS27" i="8"/>
  <c r="AK27" i="8"/>
  <c r="AQ27" i="8"/>
  <c r="AA27" i="8"/>
  <c r="O27" i="8"/>
  <c r="I27" i="8"/>
  <c r="AM27" i="8"/>
  <c r="AG27" i="8"/>
  <c r="AC27" i="8"/>
  <c r="M27" i="8"/>
  <c r="AE27" i="8"/>
  <c r="U27" i="8"/>
  <c r="K27" i="8"/>
  <c r="E27" i="8"/>
  <c r="AW64" i="8"/>
  <c r="AS64" i="8"/>
  <c r="AY64" i="8"/>
  <c r="AU64" i="8"/>
  <c r="AO64" i="8"/>
  <c r="AK64" i="8"/>
  <c r="AE64" i="8"/>
  <c r="AI64" i="8"/>
  <c r="AQ64" i="8"/>
  <c r="AC64" i="8"/>
  <c r="AM64" i="8"/>
  <c r="AG64" i="8"/>
  <c r="W64" i="8"/>
  <c r="Y64" i="8"/>
  <c r="S64" i="8"/>
  <c r="AA64" i="8"/>
  <c r="U64" i="8"/>
  <c r="M64" i="8"/>
  <c r="E14" i="8"/>
  <c r="G47" i="8"/>
  <c r="I47" i="8"/>
  <c r="M42" i="8"/>
  <c r="Q64" i="8"/>
  <c r="U14" i="8"/>
  <c r="U55" i="8"/>
  <c r="AY22" i="8"/>
  <c r="AU22" i="8"/>
  <c r="AW22" i="8"/>
  <c r="AQ22" i="8"/>
  <c r="AM22" i="8"/>
  <c r="AK22" i="8"/>
  <c r="AG22" i="8"/>
  <c r="AS22" i="8"/>
  <c r="AO22" i="8"/>
  <c r="AC22" i="8"/>
  <c r="AI22" i="8"/>
  <c r="Y22" i="8"/>
  <c r="S22" i="8"/>
  <c r="Q22" i="8"/>
  <c r="U22" i="8"/>
  <c r="O22" i="8"/>
  <c r="AA22" i="8"/>
  <c r="AW18" i="8"/>
  <c r="AY18" i="8"/>
  <c r="AS18" i="8"/>
  <c r="AM18" i="8"/>
  <c r="AI18" i="8"/>
  <c r="AU18" i="8"/>
  <c r="AO18" i="8"/>
  <c r="AG18" i="8"/>
  <c r="AE18" i="8"/>
  <c r="AA18" i="8"/>
  <c r="S18" i="8"/>
  <c r="AK18" i="8"/>
  <c r="AC18" i="8"/>
  <c r="Y18" i="8"/>
  <c r="O18" i="8"/>
  <c r="AQ18" i="8"/>
  <c r="K18" i="8"/>
  <c r="U18" i="8"/>
  <c r="AW23" i="8"/>
  <c r="AS23" i="8"/>
  <c r="AY23" i="8"/>
  <c r="AQ23" i="8"/>
  <c r="AM23" i="8"/>
  <c r="AO23" i="8"/>
  <c r="AI23" i="8"/>
  <c r="AG23" i="8"/>
  <c r="AE23" i="8"/>
  <c r="AA23" i="8"/>
  <c r="U23" i="8"/>
  <c r="Y23" i="8"/>
  <c r="AK23" i="8"/>
  <c r="S23" i="8"/>
  <c r="Q23" i="8"/>
  <c r="K23" i="8"/>
  <c r="O23" i="8"/>
  <c r="W23" i="8"/>
  <c r="E23" i="8"/>
  <c r="G23" i="8"/>
  <c r="AY65" i="8"/>
  <c r="AU65" i="8"/>
  <c r="AW65" i="8"/>
  <c r="AO65" i="8"/>
  <c r="AM65" i="8"/>
  <c r="AG65" i="8"/>
  <c r="Y65" i="8"/>
  <c r="S65" i="8"/>
  <c r="AS65" i="8"/>
  <c r="AI65" i="8"/>
  <c r="W65" i="8"/>
  <c r="AA65" i="8"/>
  <c r="O65" i="8"/>
  <c r="I65" i="8"/>
  <c r="AE65" i="8"/>
  <c r="AC65" i="8"/>
  <c r="M65" i="8"/>
  <c r="U65" i="8"/>
  <c r="AK65" i="8"/>
  <c r="E65" i="8"/>
  <c r="Q65" i="8"/>
  <c r="K601" i="2"/>
  <c r="L601" i="2" s="1"/>
  <c r="G68" i="8"/>
  <c r="M47" i="8"/>
  <c r="Q68" i="8"/>
  <c r="S47" i="8"/>
  <c r="AU23" i="8"/>
  <c r="E18" i="8"/>
  <c r="E64" i="8"/>
  <c r="G14" i="8"/>
  <c r="G22" i="8"/>
  <c r="I18" i="8"/>
  <c r="Q27" i="8"/>
  <c r="W18" i="8"/>
  <c r="W22" i="8"/>
  <c r="AC23" i="8"/>
  <c r="AW42" i="8"/>
  <c r="AS42" i="8"/>
  <c r="AY42" i="8"/>
  <c r="AQ42" i="8"/>
  <c r="AM42" i="8"/>
  <c r="AO42" i="8"/>
  <c r="AI42" i="8"/>
  <c r="AA42" i="8"/>
  <c r="U42" i="8"/>
  <c r="Y42" i="8"/>
  <c r="AK42" i="8"/>
  <c r="AU42" i="8"/>
  <c r="Q42" i="8"/>
  <c r="K42" i="8"/>
  <c r="O42" i="8"/>
  <c r="E42" i="8"/>
  <c r="AE42" i="8"/>
  <c r="G42" i="8"/>
  <c r="AG42" i="8"/>
  <c r="S42" i="8"/>
  <c r="AY47" i="8"/>
  <c r="AU47" i="8"/>
  <c r="AW47" i="8"/>
  <c r="AS47" i="8"/>
  <c r="AQ47" i="8"/>
  <c r="AM47" i="8"/>
  <c r="AG47" i="8"/>
  <c r="AK47" i="8"/>
  <c r="AO47" i="8"/>
  <c r="AC47" i="8"/>
  <c r="AI47" i="8"/>
  <c r="AE47" i="8"/>
  <c r="U47" i="8"/>
  <c r="Q47" i="8"/>
  <c r="W47" i="8"/>
  <c r="K47" i="8"/>
  <c r="AW55" i="8"/>
  <c r="AS55" i="8"/>
  <c r="AY55" i="8"/>
  <c r="AM55" i="8"/>
  <c r="AI55" i="8"/>
  <c r="AO55" i="8"/>
  <c r="AG55" i="8"/>
  <c r="AK55" i="8"/>
  <c r="AE55" i="8"/>
  <c r="AU55" i="8"/>
  <c r="AQ55" i="8"/>
  <c r="AA55" i="8"/>
  <c r="AC55" i="8"/>
  <c r="O55" i="8"/>
  <c r="W55" i="8"/>
  <c r="Q55" i="8"/>
  <c r="I55" i="8"/>
  <c r="Y55" i="8"/>
  <c r="S55" i="8"/>
  <c r="AQ68" i="8"/>
  <c r="AW68" i="8"/>
  <c r="AS68" i="8"/>
  <c r="AM68" i="8"/>
  <c r="AY68" i="8"/>
  <c r="AU68" i="8"/>
  <c r="AI68" i="8"/>
  <c r="AG68" i="8"/>
  <c r="AE68" i="8"/>
  <c r="AO68" i="8"/>
  <c r="U68" i="8"/>
  <c r="AA68" i="8"/>
  <c r="AK68" i="8"/>
  <c r="AC68" i="8"/>
  <c r="O68" i="8"/>
  <c r="K68" i="8"/>
  <c r="W68" i="8"/>
  <c r="E68" i="8"/>
  <c r="G64" i="8"/>
  <c r="I22" i="8"/>
  <c r="M18" i="8"/>
  <c r="M55" i="8"/>
  <c r="AA47" i="8"/>
  <c r="AE22" i="8"/>
  <c r="I256" i="2"/>
  <c r="C38" i="8" s="1"/>
  <c r="I277" i="2"/>
  <c r="C44" i="8" s="1"/>
  <c r="I306" i="2"/>
  <c r="C51" i="8" s="1"/>
  <c r="I227" i="2"/>
  <c r="C32" i="8" s="1"/>
  <c r="I424" i="2"/>
  <c r="C75" i="8" s="1"/>
  <c r="I478" i="2"/>
  <c r="C80" i="8" s="1"/>
  <c r="AO80" i="8" s="1"/>
  <c r="I489" i="2"/>
  <c r="I550" i="2"/>
  <c r="C87" i="8" s="1"/>
  <c r="AY87" i="8" s="1"/>
  <c r="I136" i="2"/>
  <c r="C17" i="8" s="1"/>
  <c r="I183" i="2"/>
  <c r="C29" i="8" s="1"/>
  <c r="I381" i="2"/>
  <c r="C63" i="8" s="1"/>
  <c r="M63" i="8" s="1"/>
  <c r="I435" i="2"/>
  <c r="I42" i="2"/>
  <c r="I128" i="2"/>
  <c r="C15" i="8" s="1"/>
  <c r="I178" i="2"/>
  <c r="C28" i="8" s="1"/>
  <c r="I413" i="2"/>
  <c r="C72" i="8" s="1"/>
  <c r="I447" i="2"/>
  <c r="I499" i="2"/>
  <c r="I604" i="2"/>
  <c r="C96" i="8" s="1"/>
  <c r="I676" i="2"/>
  <c r="C99" i="8" s="1"/>
  <c r="I708" i="2"/>
  <c r="C101" i="8" s="1"/>
  <c r="AK101" i="8" s="1"/>
  <c r="I716" i="2"/>
  <c r="C102" i="8" s="1"/>
  <c r="AK102" i="8" s="1"/>
  <c r="I744" i="2"/>
  <c r="C103" i="8" s="1"/>
  <c r="I651" i="2"/>
  <c r="C98" i="8" s="1"/>
  <c r="I691" i="2"/>
  <c r="C100" i="8" s="1"/>
  <c r="I774" i="2"/>
  <c r="C104" i="8" s="1"/>
  <c r="I364" i="2"/>
  <c r="I420" i="2"/>
  <c r="C74" i="8" s="1"/>
  <c r="I462" i="2"/>
  <c r="C77" i="8" s="1"/>
  <c r="I546" i="2"/>
  <c r="C86" i="8" s="1"/>
  <c r="AW86" i="8" s="1"/>
  <c r="I559" i="2"/>
  <c r="C89" i="8" s="1"/>
  <c r="AW89" i="8" s="1"/>
  <c r="I583" i="2"/>
  <c r="C92" i="8" s="1"/>
  <c r="I167" i="2"/>
  <c r="C25" i="8" s="1"/>
  <c r="I223" i="2"/>
  <c r="C31" i="8" s="1"/>
  <c r="I328" i="2"/>
  <c r="I329" i="2" s="1"/>
  <c r="C53" i="8" s="1"/>
  <c r="I473" i="2"/>
  <c r="C79" i="8" s="1"/>
  <c r="I484" i="2"/>
  <c r="C81" i="8" s="1"/>
  <c r="AO81" i="8" s="1"/>
  <c r="I533" i="2"/>
  <c r="I534" i="2" s="1"/>
  <c r="I295" i="2"/>
  <c r="C48" i="8" s="1"/>
  <c r="I311" i="2"/>
  <c r="C52" i="8" s="1"/>
  <c r="I354" i="2"/>
  <c r="C56" i="8" s="1"/>
  <c r="I542" i="2"/>
  <c r="C85" i="8" s="1"/>
  <c r="I566" i="2"/>
  <c r="C90" i="8" s="1"/>
  <c r="I592" i="2"/>
  <c r="C94" i="8" s="1"/>
  <c r="I188" i="2"/>
  <c r="I264" i="2"/>
  <c r="C40" i="8" s="1"/>
  <c r="I299" i="2"/>
  <c r="C49" i="8" s="1"/>
  <c r="I343" i="2"/>
  <c r="C54" i="8" s="1"/>
  <c r="I359" i="2"/>
  <c r="C57" i="8" s="1"/>
  <c r="I373" i="2"/>
  <c r="C61" i="8" s="1"/>
  <c r="I409" i="2"/>
  <c r="C71" i="8" s="1"/>
  <c r="I430" i="2"/>
  <c r="I554" i="2"/>
  <c r="C88" i="8" s="1"/>
  <c r="I572" i="2"/>
  <c r="C91" i="8" s="1"/>
  <c r="AY91" i="8" s="1"/>
  <c r="I597" i="2"/>
  <c r="C95" i="8" s="1"/>
  <c r="I28" i="2"/>
  <c r="I35" i="2" s="1"/>
  <c r="C5" i="8" s="1"/>
  <c r="K5" i="8" s="1"/>
  <c r="I195" i="2"/>
  <c r="I207" i="2"/>
  <c r="I208" i="2" s="1"/>
  <c r="C30" i="8" s="1"/>
  <c r="I149" i="2"/>
  <c r="C21" i="8" s="1"/>
  <c r="I171" i="2"/>
  <c r="C26" i="8" s="1"/>
  <c r="I247" i="2"/>
  <c r="I48" i="2"/>
  <c r="I236" i="2"/>
  <c r="C33" i="8" s="1"/>
  <c r="I241" i="2"/>
  <c r="C34" i="8" s="1"/>
  <c r="J13" i="10"/>
  <c r="J12" i="10"/>
  <c r="J11" i="10"/>
  <c r="J10" i="10"/>
  <c r="AQ94" i="8" l="1"/>
  <c r="AY94" i="8"/>
  <c r="AS94" i="8"/>
  <c r="AU94" i="8"/>
  <c r="AW94" i="8"/>
  <c r="AO94" i="8"/>
  <c r="AW88" i="8"/>
  <c r="AU88" i="8"/>
  <c r="AU103" i="8"/>
  <c r="AW103" i="8"/>
  <c r="BA64" i="8"/>
  <c r="AZ64" i="8" s="1"/>
  <c r="BA70" i="8"/>
  <c r="AZ70" i="8" s="1"/>
  <c r="AI96" i="8"/>
  <c r="AU96" i="8"/>
  <c r="AK96" i="8"/>
  <c r="AW96" i="8"/>
  <c r="AQ96" i="8"/>
  <c r="AM96" i="8"/>
  <c r="AY96" i="8"/>
  <c r="AE96" i="8"/>
  <c r="AO96" i="8"/>
  <c r="AG96" i="8"/>
  <c r="AS96" i="8"/>
  <c r="BA55" i="8"/>
  <c r="AZ55" i="8" s="1"/>
  <c r="BA22" i="8"/>
  <c r="AZ22" i="8" s="1"/>
  <c r="AQ95" i="8"/>
  <c r="AS95" i="8"/>
  <c r="AU95" i="8"/>
  <c r="AK95" i="8"/>
  <c r="AW95" i="8"/>
  <c r="AM95" i="8"/>
  <c r="AO95" i="8"/>
  <c r="AY95" i="8"/>
  <c r="AK79" i="8"/>
  <c r="AO79" i="8"/>
  <c r="BA42" i="8"/>
  <c r="AZ42" i="8" s="1"/>
  <c r="BA20" i="8"/>
  <c r="AZ20" i="8" s="1"/>
  <c r="BA16" i="8"/>
  <c r="AZ16" i="8" s="1"/>
  <c r="BA19" i="8"/>
  <c r="AZ19" i="8" s="1"/>
  <c r="BA78" i="8"/>
  <c r="AZ78" i="8" s="1"/>
  <c r="BA65" i="8"/>
  <c r="AZ65" i="8" s="1"/>
  <c r="BA23" i="8"/>
  <c r="AZ23" i="8" s="1"/>
  <c r="BA14" i="8"/>
  <c r="AZ14" i="8" s="1"/>
  <c r="AW57" i="8"/>
  <c r="AS57" i="8"/>
  <c r="AY57" i="8"/>
  <c r="AU57" i="8"/>
  <c r="AO57" i="8"/>
  <c r="AK57" i="8"/>
  <c r="AQ57" i="8"/>
  <c r="AE57" i="8"/>
  <c r="AI57" i="8"/>
  <c r="AC57" i="8"/>
  <c r="AM57" i="8"/>
  <c r="W57" i="8"/>
  <c r="Y57" i="8"/>
  <c r="U57" i="8"/>
  <c r="S57" i="8"/>
  <c r="AG57" i="8"/>
  <c r="M57" i="8"/>
  <c r="I57" i="8"/>
  <c r="K57" i="8"/>
  <c r="Q57" i="8"/>
  <c r="E57" i="8"/>
  <c r="O57" i="8"/>
  <c r="AA57" i="8"/>
  <c r="G57" i="8"/>
  <c r="W96" i="8"/>
  <c r="AA96" i="8"/>
  <c r="U96" i="8"/>
  <c r="M96" i="8"/>
  <c r="S96" i="8"/>
  <c r="Q96" i="8"/>
  <c r="K96" i="8"/>
  <c r="Y96" i="8"/>
  <c r="G96" i="8"/>
  <c r="AC96" i="8"/>
  <c r="I96" i="8"/>
  <c r="O96" i="8"/>
  <c r="E96" i="8"/>
  <c r="AW5" i="8"/>
  <c r="AU5" i="8"/>
  <c r="AS5" i="8"/>
  <c r="AI5" i="8"/>
  <c r="AQ5" i="8"/>
  <c r="AE5" i="8"/>
  <c r="AK5" i="8"/>
  <c r="AO5" i="8"/>
  <c r="AG5" i="8"/>
  <c r="U5" i="8"/>
  <c r="AY5" i="8"/>
  <c r="W5" i="8"/>
  <c r="AM5" i="8"/>
  <c r="AC5" i="8"/>
  <c r="O5" i="8"/>
  <c r="M5" i="8"/>
  <c r="AA5" i="8"/>
  <c r="S5" i="8"/>
  <c r="Y5" i="8"/>
  <c r="Q5" i="8"/>
  <c r="I5" i="8"/>
  <c r="E5" i="8"/>
  <c r="G5" i="8"/>
  <c r="AQ61" i="8"/>
  <c r="AW61" i="8"/>
  <c r="AS61" i="8"/>
  <c r="AM61" i="8"/>
  <c r="AY61" i="8"/>
  <c r="AO61" i="8"/>
  <c r="AI61" i="8"/>
  <c r="AE61" i="8"/>
  <c r="AA61" i="8"/>
  <c r="U61" i="8"/>
  <c r="Y61" i="8"/>
  <c r="S61" i="8"/>
  <c r="AK61" i="8"/>
  <c r="Q61" i="8"/>
  <c r="K61" i="8"/>
  <c r="AG61" i="8"/>
  <c r="AU61" i="8"/>
  <c r="O61" i="8"/>
  <c r="AC61" i="8"/>
  <c r="E61" i="8"/>
  <c r="G61" i="8"/>
  <c r="W61" i="8"/>
  <c r="I61" i="8"/>
  <c r="M61" i="8"/>
  <c r="AM94" i="8"/>
  <c r="AK94" i="8"/>
  <c r="AA94" i="8"/>
  <c r="U94" i="8"/>
  <c r="AI94" i="8"/>
  <c r="Y94" i="8"/>
  <c r="S94" i="8"/>
  <c r="AG94" i="8"/>
  <c r="W94" i="8"/>
  <c r="Q94" i="8"/>
  <c r="K94" i="8"/>
  <c r="AE94" i="8"/>
  <c r="O94" i="8"/>
  <c r="E94" i="8"/>
  <c r="G94" i="8"/>
  <c r="AC94" i="8"/>
  <c r="M94" i="8"/>
  <c r="I94" i="8"/>
  <c r="C83" i="8"/>
  <c r="AW83" i="8" s="1"/>
  <c r="AY92" i="8"/>
  <c r="AU92" i="8"/>
  <c r="AQ92" i="8"/>
  <c r="AO92" i="8"/>
  <c r="AG92" i="8"/>
  <c r="AW92" i="8"/>
  <c r="AS92" i="8"/>
  <c r="AE92" i="8"/>
  <c r="AM92" i="8"/>
  <c r="AC92" i="8"/>
  <c r="AK92" i="8"/>
  <c r="AI92" i="8"/>
  <c r="S92" i="8"/>
  <c r="Y92" i="8"/>
  <c r="AA92" i="8"/>
  <c r="U92" i="8"/>
  <c r="W92" i="8"/>
  <c r="G92" i="8"/>
  <c r="M92" i="8"/>
  <c r="I92" i="8"/>
  <c r="K92" i="8"/>
  <c r="Q92" i="8"/>
  <c r="E92" i="8"/>
  <c r="O92" i="8"/>
  <c r="AW104" i="8"/>
  <c r="AS104" i="8"/>
  <c r="AY104" i="8"/>
  <c r="AU104" i="8"/>
  <c r="AQ104" i="8"/>
  <c r="AO104" i="8"/>
  <c r="AK104" i="8"/>
  <c r="AE104" i="8"/>
  <c r="AI104" i="8"/>
  <c r="AM104" i="8"/>
  <c r="AC104" i="8"/>
  <c r="W104" i="8"/>
  <c r="AG104" i="8"/>
  <c r="Q104" i="8"/>
  <c r="AA104" i="8"/>
  <c r="Y104" i="8"/>
  <c r="U104" i="8"/>
  <c r="O104" i="8"/>
  <c r="S104" i="8"/>
  <c r="G104" i="8"/>
  <c r="E104" i="8"/>
  <c r="I104" i="8"/>
  <c r="M104" i="8"/>
  <c r="K104" i="8"/>
  <c r="AY99" i="8"/>
  <c r="AU99" i="8"/>
  <c r="AQ99" i="8"/>
  <c r="AO99" i="8"/>
  <c r="AM99" i="8"/>
  <c r="AS99" i="8"/>
  <c r="Y99" i="8"/>
  <c r="S99" i="8"/>
  <c r="AG99" i="8"/>
  <c r="W99" i="8"/>
  <c r="U99" i="8"/>
  <c r="O99" i="8"/>
  <c r="I99" i="8"/>
  <c r="AW99" i="8"/>
  <c r="AK99" i="8"/>
  <c r="AI99" i="8"/>
  <c r="AA99" i="8"/>
  <c r="M99" i="8"/>
  <c r="AC99" i="8"/>
  <c r="K99" i="8"/>
  <c r="E99" i="8"/>
  <c r="Q99" i="8"/>
  <c r="G99" i="8"/>
  <c r="AE99" i="8"/>
  <c r="AY15" i="8"/>
  <c r="AU15" i="8"/>
  <c r="AW15" i="8"/>
  <c r="AO15" i="8"/>
  <c r="AK15" i="8"/>
  <c r="AS15" i="8"/>
  <c r="AM15" i="8"/>
  <c r="AI15" i="8"/>
  <c r="AG15" i="8"/>
  <c r="Y15" i="8"/>
  <c r="S15" i="8"/>
  <c r="AC15" i="8"/>
  <c r="W15" i="8"/>
  <c r="O15" i="8"/>
  <c r="AQ15" i="8"/>
  <c r="U15" i="8"/>
  <c r="M15" i="8"/>
  <c r="Q15" i="8"/>
  <c r="I15" i="8"/>
  <c r="E15" i="8"/>
  <c r="AE15" i="8"/>
  <c r="AA15" i="8"/>
  <c r="K15" i="8"/>
  <c r="G15" i="8"/>
  <c r="AQ87" i="8"/>
  <c r="AW87" i="8"/>
  <c r="AS87" i="8"/>
  <c r="AM87" i="8"/>
  <c r="AU87" i="8"/>
  <c r="AA87" i="8"/>
  <c r="U87" i="8"/>
  <c r="AE87" i="8"/>
  <c r="Y87" i="8"/>
  <c r="S87" i="8"/>
  <c r="AO87" i="8"/>
  <c r="Q87" i="8"/>
  <c r="K87" i="8"/>
  <c r="W87" i="8"/>
  <c r="O87" i="8"/>
  <c r="AG87" i="8"/>
  <c r="AI87" i="8"/>
  <c r="M87" i="8"/>
  <c r="E87" i="8"/>
  <c r="I87" i="8"/>
  <c r="G87" i="8"/>
  <c r="AK87" i="8"/>
  <c r="AC87" i="8"/>
  <c r="AE44" i="8"/>
  <c r="AW44" i="8"/>
  <c r="AS44" i="8"/>
  <c r="AY44" i="8"/>
  <c r="AU44" i="8"/>
  <c r="AO44" i="8"/>
  <c r="AK44" i="8"/>
  <c r="AM44" i="8"/>
  <c r="W44" i="8"/>
  <c r="AA44" i="8"/>
  <c r="U44" i="8"/>
  <c r="M44" i="8"/>
  <c r="Y44" i="8"/>
  <c r="Q44" i="8"/>
  <c r="K44" i="8"/>
  <c r="S44" i="8"/>
  <c r="AQ44" i="8"/>
  <c r="O44" i="8"/>
  <c r="G44" i="8"/>
  <c r="AG44" i="8"/>
  <c r="I44" i="8"/>
  <c r="AI44" i="8"/>
  <c r="E44" i="8"/>
  <c r="AC44" i="8"/>
  <c r="BA37" i="8"/>
  <c r="AZ37" i="8" s="1"/>
  <c r="BA27" i="8"/>
  <c r="AZ27" i="8" s="1"/>
  <c r="AI95" i="8"/>
  <c r="AG95" i="8"/>
  <c r="AE95" i="8"/>
  <c r="AA95" i="8"/>
  <c r="AC95" i="8"/>
  <c r="O95" i="8"/>
  <c r="W95" i="8"/>
  <c r="U95" i="8"/>
  <c r="S95" i="8"/>
  <c r="Q95" i="8"/>
  <c r="M95" i="8"/>
  <c r="I95" i="8"/>
  <c r="K95" i="8"/>
  <c r="Y95" i="8"/>
  <c r="E95" i="8"/>
  <c r="G95" i="8"/>
  <c r="AS89" i="8"/>
  <c r="AY89" i="8"/>
  <c r="AU89" i="8"/>
  <c r="AM89" i="8"/>
  <c r="AO89" i="8"/>
  <c r="AK89" i="8"/>
  <c r="W89" i="8"/>
  <c r="AG89" i="8"/>
  <c r="AA89" i="8"/>
  <c r="U89" i="8"/>
  <c r="AE89" i="8"/>
  <c r="Y89" i="8"/>
  <c r="M89" i="8"/>
  <c r="AI89" i="8"/>
  <c r="AQ89" i="8"/>
  <c r="Q89" i="8"/>
  <c r="K89" i="8"/>
  <c r="AC89" i="8"/>
  <c r="I89" i="8"/>
  <c r="G89" i="8"/>
  <c r="O89" i="8"/>
  <c r="S89" i="8"/>
  <c r="E89" i="8"/>
  <c r="AS26" i="8"/>
  <c r="AY26" i="8"/>
  <c r="AU26" i="8"/>
  <c r="AK26" i="8"/>
  <c r="AO26" i="8"/>
  <c r="AW26" i="8"/>
  <c r="AM26" i="8"/>
  <c r="AE26" i="8"/>
  <c r="AI26" i="8"/>
  <c r="AC26" i="8"/>
  <c r="W26" i="8"/>
  <c r="AQ26" i="8"/>
  <c r="AG26" i="8"/>
  <c r="O26" i="8"/>
  <c r="Q26" i="8"/>
  <c r="M26" i="8"/>
  <c r="K26" i="8"/>
  <c r="G26" i="8"/>
  <c r="S26" i="8"/>
  <c r="E26" i="8"/>
  <c r="AA26" i="8"/>
  <c r="U26" i="8"/>
  <c r="I26" i="8"/>
  <c r="Y26" i="8"/>
  <c r="AU91" i="8"/>
  <c r="AQ91" i="8"/>
  <c r="AS91" i="8"/>
  <c r="AO91" i="8"/>
  <c r="AK91" i="8"/>
  <c r="AI91" i="8"/>
  <c r="Y91" i="8"/>
  <c r="S91" i="8"/>
  <c r="W91" i="8"/>
  <c r="AW91" i="8"/>
  <c r="AG91" i="8"/>
  <c r="AC91" i="8"/>
  <c r="O91" i="8"/>
  <c r="I91" i="8"/>
  <c r="U91" i="8"/>
  <c r="M91" i="8"/>
  <c r="AM91" i="8"/>
  <c r="AE91" i="8"/>
  <c r="K91" i="8"/>
  <c r="Q91" i="8"/>
  <c r="E91" i="8"/>
  <c r="AA91" i="8"/>
  <c r="G91" i="8"/>
  <c r="AW54" i="8"/>
  <c r="AS54" i="8"/>
  <c r="AM54" i="8"/>
  <c r="AQ54" i="8"/>
  <c r="AK54" i="8"/>
  <c r="AY54" i="8"/>
  <c r="AA54" i="8"/>
  <c r="U54" i="8"/>
  <c r="AU54" i="8"/>
  <c r="AI54" i="8"/>
  <c r="Y54" i="8"/>
  <c r="S54" i="8"/>
  <c r="AE54" i="8"/>
  <c r="W54" i="8"/>
  <c r="Q54" i="8"/>
  <c r="K54" i="8"/>
  <c r="O54" i="8"/>
  <c r="AC54" i="8"/>
  <c r="AO54" i="8"/>
  <c r="E54" i="8"/>
  <c r="M54" i="8"/>
  <c r="G54" i="8"/>
  <c r="AG54" i="8"/>
  <c r="I54" i="8"/>
  <c r="AY85" i="8"/>
  <c r="AU85" i="8"/>
  <c r="AQ85" i="8"/>
  <c r="AW85" i="8"/>
  <c r="AO85" i="8"/>
  <c r="AM85" i="8"/>
  <c r="AG85" i="8"/>
  <c r="AE85" i="8"/>
  <c r="Y85" i="8"/>
  <c r="S85" i="8"/>
  <c r="AI85" i="8"/>
  <c r="W85" i="8"/>
  <c r="AS85" i="8"/>
  <c r="AA85" i="8"/>
  <c r="O85" i="8"/>
  <c r="I85" i="8"/>
  <c r="AC85" i="8"/>
  <c r="M85" i="8"/>
  <c r="U85" i="8"/>
  <c r="E85" i="8"/>
  <c r="AK85" i="8"/>
  <c r="K85" i="8"/>
  <c r="G85" i="8"/>
  <c r="Q85" i="8"/>
  <c r="AY79" i="8"/>
  <c r="AU79" i="8"/>
  <c r="AW79" i="8"/>
  <c r="AQ79" i="8"/>
  <c r="AS79" i="8"/>
  <c r="AG79" i="8"/>
  <c r="AM79" i="8"/>
  <c r="AE79" i="8"/>
  <c r="AC79" i="8"/>
  <c r="AI79" i="8"/>
  <c r="Y79" i="8"/>
  <c r="Q79" i="8"/>
  <c r="U79" i="8"/>
  <c r="S79" i="8"/>
  <c r="W79" i="8"/>
  <c r="O79" i="8"/>
  <c r="I79" i="8"/>
  <c r="K79" i="8"/>
  <c r="AA79" i="8"/>
  <c r="G79" i="8"/>
  <c r="E79" i="8"/>
  <c r="M79" i="8"/>
  <c r="AY86" i="8"/>
  <c r="AU86" i="8"/>
  <c r="AS86" i="8"/>
  <c r="AQ86" i="8"/>
  <c r="AG86" i="8"/>
  <c r="AO86" i="8"/>
  <c r="AK86" i="8"/>
  <c r="AC86" i="8"/>
  <c r="S86" i="8"/>
  <c r="U86" i="8"/>
  <c r="AE86" i="8"/>
  <c r="Y86" i="8"/>
  <c r="AA86" i="8"/>
  <c r="O86" i="8"/>
  <c r="K86" i="8"/>
  <c r="I86" i="8"/>
  <c r="AI86" i="8"/>
  <c r="M86" i="8"/>
  <c r="AM86" i="8"/>
  <c r="W86" i="8"/>
  <c r="Q86" i="8"/>
  <c r="G86" i="8"/>
  <c r="E86" i="8"/>
  <c r="AW98" i="8"/>
  <c r="AS98" i="8"/>
  <c r="AY98" i="8"/>
  <c r="AU98" i="8"/>
  <c r="AO98" i="8"/>
  <c r="AK98" i="8"/>
  <c r="AE98" i="8"/>
  <c r="AI98" i="8"/>
  <c r="AC98" i="8"/>
  <c r="AQ98" i="8"/>
  <c r="AM98" i="8"/>
  <c r="AG98" i="8"/>
  <c r="W98" i="8"/>
  <c r="AA98" i="8"/>
  <c r="I98" i="8"/>
  <c r="Y98" i="8"/>
  <c r="S98" i="8"/>
  <c r="O98" i="8"/>
  <c r="K98" i="8"/>
  <c r="M98" i="8"/>
  <c r="E98" i="8"/>
  <c r="Q98" i="8"/>
  <c r="G98" i="8"/>
  <c r="U98" i="8"/>
  <c r="I503" i="2"/>
  <c r="C82" i="8" s="1"/>
  <c r="AQ80" i="8"/>
  <c r="AW80" i="8"/>
  <c r="AS80" i="8"/>
  <c r="AM80" i="8"/>
  <c r="AY80" i="8"/>
  <c r="AU80" i="8"/>
  <c r="AI80" i="8"/>
  <c r="AA80" i="8"/>
  <c r="U80" i="8"/>
  <c r="Y80" i="8"/>
  <c r="S80" i="8"/>
  <c r="AG80" i="8"/>
  <c r="Q80" i="8"/>
  <c r="K80" i="8"/>
  <c r="AK80" i="8"/>
  <c r="O80" i="8"/>
  <c r="AE80" i="8"/>
  <c r="W80" i="8"/>
  <c r="AC80" i="8"/>
  <c r="E80" i="8"/>
  <c r="G80" i="8"/>
  <c r="I80" i="8"/>
  <c r="M80" i="8"/>
  <c r="C97" i="8"/>
  <c r="K603" i="2"/>
  <c r="L603" i="2" s="1"/>
  <c r="L604" i="2" s="1"/>
  <c r="BA46" i="8"/>
  <c r="AZ46" i="8" s="1"/>
  <c r="BA73" i="8"/>
  <c r="AZ73" i="8" s="1"/>
  <c r="AY100" i="8"/>
  <c r="AU100" i="8"/>
  <c r="AW100" i="8"/>
  <c r="AK100" i="8"/>
  <c r="AG100" i="8"/>
  <c r="AC100" i="8"/>
  <c r="AM100" i="8"/>
  <c r="Y100" i="8"/>
  <c r="AE100" i="8"/>
  <c r="AS100" i="8"/>
  <c r="Q100" i="8"/>
  <c r="M100" i="8"/>
  <c r="AO100" i="8"/>
  <c r="AI100" i="8"/>
  <c r="S100" i="8"/>
  <c r="O100" i="8"/>
  <c r="K100" i="8"/>
  <c r="G100" i="8"/>
  <c r="W100" i="8"/>
  <c r="AQ100" i="8"/>
  <c r="U100" i="8"/>
  <c r="E100" i="8"/>
  <c r="AA100" i="8"/>
  <c r="I100" i="8"/>
  <c r="AQ88" i="8"/>
  <c r="AS88" i="8"/>
  <c r="AM88" i="8"/>
  <c r="AI88" i="8"/>
  <c r="AG88" i="8"/>
  <c r="AO88" i="8"/>
  <c r="U88" i="8"/>
  <c r="AY88" i="8"/>
  <c r="AK88" i="8"/>
  <c r="AE88" i="8"/>
  <c r="AA88" i="8"/>
  <c r="Y88" i="8"/>
  <c r="W88" i="8"/>
  <c r="S88" i="8"/>
  <c r="M88" i="8"/>
  <c r="O88" i="8"/>
  <c r="K88" i="8"/>
  <c r="Q88" i="8"/>
  <c r="E88" i="8"/>
  <c r="I88" i="8"/>
  <c r="G88" i="8"/>
  <c r="AC88" i="8"/>
  <c r="AW49" i="8"/>
  <c r="AS49" i="8"/>
  <c r="AQ49" i="8"/>
  <c r="AI49" i="8"/>
  <c r="AY49" i="8"/>
  <c r="AU49" i="8"/>
  <c r="AM49" i="8"/>
  <c r="AG49" i="8"/>
  <c r="AO49" i="8"/>
  <c r="U49" i="8"/>
  <c r="AA49" i="8"/>
  <c r="AK49" i="8"/>
  <c r="S49" i="8"/>
  <c r="W49" i="8"/>
  <c r="K49" i="8"/>
  <c r="AC49" i="8"/>
  <c r="E49" i="8"/>
  <c r="Y49" i="8"/>
  <c r="Q49" i="8"/>
  <c r="M49" i="8"/>
  <c r="AE49" i="8"/>
  <c r="I49" i="8"/>
  <c r="G49" i="8"/>
  <c r="O49" i="8"/>
  <c r="AS56" i="8"/>
  <c r="AW56" i="8"/>
  <c r="AY56" i="8"/>
  <c r="AU56" i="8"/>
  <c r="AM56" i="8"/>
  <c r="AG56" i="8"/>
  <c r="W56" i="8"/>
  <c r="AA56" i="8"/>
  <c r="U56" i="8"/>
  <c r="AK56" i="8"/>
  <c r="M56" i="8"/>
  <c r="AQ56" i="8"/>
  <c r="S56" i="8"/>
  <c r="Q56" i="8"/>
  <c r="K56" i="8"/>
  <c r="AO56" i="8"/>
  <c r="AE56" i="8"/>
  <c r="AI56" i="8"/>
  <c r="O56" i="8"/>
  <c r="G56" i="8"/>
  <c r="Y56" i="8"/>
  <c r="AC56" i="8"/>
  <c r="I56" i="8"/>
  <c r="E56" i="8"/>
  <c r="AW77" i="8"/>
  <c r="AS77" i="8"/>
  <c r="AY77" i="8"/>
  <c r="AU77" i="8"/>
  <c r="AO77" i="8"/>
  <c r="AK77" i="8"/>
  <c r="AE77" i="8"/>
  <c r="AI77" i="8"/>
  <c r="AC77" i="8"/>
  <c r="AQ77" i="8"/>
  <c r="AM77" i="8"/>
  <c r="AG77" i="8"/>
  <c r="W77" i="8"/>
  <c r="M77" i="8"/>
  <c r="Y77" i="8"/>
  <c r="S77" i="8"/>
  <c r="Q77" i="8"/>
  <c r="K77" i="8"/>
  <c r="I77" i="8"/>
  <c r="E77" i="8"/>
  <c r="U77" i="8"/>
  <c r="AA77" i="8"/>
  <c r="O77" i="8"/>
  <c r="G77" i="8"/>
  <c r="AS103" i="8"/>
  <c r="AY103" i="8"/>
  <c r="AK103" i="8"/>
  <c r="W103" i="8"/>
  <c r="Q103" i="8"/>
  <c r="AE103" i="8"/>
  <c r="AA103" i="8"/>
  <c r="U103" i="8"/>
  <c r="AM103" i="8"/>
  <c r="S103" i="8"/>
  <c r="M103" i="8"/>
  <c r="AO103" i="8"/>
  <c r="Y103" i="8"/>
  <c r="K103" i="8"/>
  <c r="AQ103" i="8"/>
  <c r="AC103" i="8"/>
  <c r="O103" i="8"/>
  <c r="G103" i="8"/>
  <c r="AG103" i="8"/>
  <c r="I103" i="8"/>
  <c r="E103" i="8"/>
  <c r="AI103" i="8"/>
  <c r="I448" i="2"/>
  <c r="C76" i="8" s="1"/>
  <c r="AG76" i="8" s="1"/>
  <c r="AW63" i="8"/>
  <c r="AS63" i="8"/>
  <c r="AY63" i="8"/>
  <c r="AU63" i="8"/>
  <c r="AQ63" i="8"/>
  <c r="W63" i="8"/>
  <c r="AE63" i="8"/>
  <c r="AA63" i="8"/>
  <c r="U63" i="8"/>
  <c r="AO63" i="8"/>
  <c r="AI63" i="8"/>
  <c r="AG63" i="8"/>
  <c r="S63" i="8"/>
  <c r="AM63" i="8"/>
  <c r="AK63" i="8"/>
  <c r="Y63" i="8"/>
  <c r="Q63" i="8"/>
  <c r="K63" i="8"/>
  <c r="G63" i="8"/>
  <c r="O63" i="8"/>
  <c r="I63" i="8"/>
  <c r="AC63" i="8"/>
  <c r="E63" i="8"/>
  <c r="AQ75" i="8"/>
  <c r="AW75" i="8"/>
  <c r="AS75" i="8"/>
  <c r="AY75" i="8"/>
  <c r="AM75" i="8"/>
  <c r="AK75" i="8"/>
  <c r="AI75" i="8"/>
  <c r="AU75" i="8"/>
  <c r="AO75" i="8"/>
  <c r="AG75" i="8"/>
  <c r="AA75" i="8"/>
  <c r="AE75" i="8"/>
  <c r="AC75" i="8"/>
  <c r="Y75" i="8"/>
  <c r="O75" i="8"/>
  <c r="S75" i="8"/>
  <c r="W75" i="8"/>
  <c r="M75" i="8"/>
  <c r="Q75" i="8"/>
  <c r="K75" i="8"/>
  <c r="U75" i="8"/>
  <c r="I75" i="8"/>
  <c r="E75" i="8"/>
  <c r="G75" i="8"/>
  <c r="C84" i="8"/>
  <c r="BA69" i="8"/>
  <c r="AZ69" i="8" s="1"/>
  <c r="AQ81" i="8"/>
  <c r="AW81" i="8"/>
  <c r="AS81" i="8"/>
  <c r="AU81" i="8"/>
  <c r="AM81" i="8"/>
  <c r="AI81" i="8"/>
  <c r="AY81" i="8"/>
  <c r="AG81" i="8"/>
  <c r="AK81" i="8"/>
  <c r="AC81" i="8"/>
  <c r="AE81" i="8"/>
  <c r="U81" i="8"/>
  <c r="AA81" i="8"/>
  <c r="Y81" i="8"/>
  <c r="K81" i="8"/>
  <c r="I81" i="8"/>
  <c r="M81" i="8"/>
  <c r="Q81" i="8"/>
  <c r="O81" i="8"/>
  <c r="S81" i="8"/>
  <c r="E81" i="8"/>
  <c r="W81" i="8"/>
  <c r="G81" i="8"/>
  <c r="AY21" i="8"/>
  <c r="AU21" i="8"/>
  <c r="AW21" i="8"/>
  <c r="AC21" i="8"/>
  <c r="AK21" i="8"/>
  <c r="Y21" i="8"/>
  <c r="S21" i="8"/>
  <c r="AM21" i="8"/>
  <c r="W21" i="8"/>
  <c r="AS21" i="8"/>
  <c r="AO21" i="8"/>
  <c r="AI21" i="8"/>
  <c r="AE21" i="8"/>
  <c r="U21" i="8"/>
  <c r="O21" i="8"/>
  <c r="AG21" i="8"/>
  <c r="AA21" i="8"/>
  <c r="M21" i="8"/>
  <c r="AQ21" i="8"/>
  <c r="I21" i="8"/>
  <c r="Q21" i="8"/>
  <c r="E21" i="8"/>
  <c r="K21" i="8"/>
  <c r="G21" i="8"/>
  <c r="AW30" i="8"/>
  <c r="AS30" i="8"/>
  <c r="AQ30" i="8"/>
  <c r="AI30" i="8"/>
  <c r="AM30" i="8"/>
  <c r="AO30" i="8"/>
  <c r="AG30" i="8"/>
  <c r="AE30" i="8"/>
  <c r="U30" i="8"/>
  <c r="S30" i="8"/>
  <c r="AY30" i="8"/>
  <c r="AU30" i="8"/>
  <c r="AA30" i="8"/>
  <c r="Y30" i="8"/>
  <c r="W30" i="8"/>
  <c r="AC30" i="8"/>
  <c r="O30" i="8"/>
  <c r="AK30" i="8"/>
  <c r="Q30" i="8"/>
  <c r="E30" i="8"/>
  <c r="M30" i="8"/>
  <c r="G30" i="8"/>
  <c r="K30" i="8"/>
  <c r="I30" i="8"/>
  <c r="AY40" i="8"/>
  <c r="AU40" i="8"/>
  <c r="AW40" i="8"/>
  <c r="AK40" i="8"/>
  <c r="Y40" i="8"/>
  <c r="S40" i="8"/>
  <c r="AG40" i="8"/>
  <c r="W40" i="8"/>
  <c r="U40" i="8"/>
  <c r="O40" i="8"/>
  <c r="I40" i="8"/>
  <c r="AO40" i="8"/>
  <c r="AS40" i="8"/>
  <c r="AM40" i="8"/>
  <c r="AI40" i="8"/>
  <c r="AA40" i="8"/>
  <c r="M40" i="8"/>
  <c r="AC40" i="8"/>
  <c r="K40" i="8"/>
  <c r="E40" i="8"/>
  <c r="AE40" i="8"/>
  <c r="AQ40" i="8"/>
  <c r="G40" i="8"/>
  <c r="Q40" i="8"/>
  <c r="AS31" i="8"/>
  <c r="AY31" i="8"/>
  <c r="AU31" i="8"/>
  <c r="AO31" i="8"/>
  <c r="AK31" i="8"/>
  <c r="AM31" i="8"/>
  <c r="W31" i="8"/>
  <c r="AA31" i="8"/>
  <c r="U31" i="8"/>
  <c r="AQ31" i="8"/>
  <c r="AE31" i="8"/>
  <c r="Y31" i="8"/>
  <c r="M31" i="8"/>
  <c r="AI31" i="8"/>
  <c r="AW31" i="8"/>
  <c r="Q31" i="8"/>
  <c r="AC31" i="8"/>
  <c r="G31" i="8"/>
  <c r="K31" i="8"/>
  <c r="S31" i="8"/>
  <c r="I31" i="8"/>
  <c r="AG31" i="8"/>
  <c r="O31" i="8"/>
  <c r="E31" i="8"/>
  <c r="AQ74" i="8"/>
  <c r="AW74" i="8"/>
  <c r="AS74" i="8"/>
  <c r="AM74" i="8"/>
  <c r="AA74" i="8"/>
  <c r="U74" i="8"/>
  <c r="AI74" i="8"/>
  <c r="Y74" i="8"/>
  <c r="S74" i="8"/>
  <c r="AK74" i="8"/>
  <c r="W74" i="8"/>
  <c r="Q74" i="8"/>
  <c r="K74" i="8"/>
  <c r="AG74" i="8"/>
  <c r="O74" i="8"/>
  <c r="AU74" i="8"/>
  <c r="I74" i="8"/>
  <c r="E74" i="8"/>
  <c r="AY74" i="8"/>
  <c r="AE74" i="8"/>
  <c r="AC74" i="8"/>
  <c r="M74" i="8"/>
  <c r="G74" i="8"/>
  <c r="AO74" i="8"/>
  <c r="AQ102" i="8"/>
  <c r="AW102" i="8"/>
  <c r="AS102" i="8"/>
  <c r="AU102" i="8"/>
  <c r="AM102" i="8"/>
  <c r="AY102" i="8"/>
  <c r="AO102" i="8"/>
  <c r="AI102" i="8"/>
  <c r="AG102" i="8"/>
  <c r="AE102" i="8"/>
  <c r="AC102" i="8"/>
  <c r="U102" i="8"/>
  <c r="W102" i="8"/>
  <c r="S102" i="8"/>
  <c r="K102" i="8"/>
  <c r="Y102" i="8"/>
  <c r="Q102" i="8"/>
  <c r="I102" i="8"/>
  <c r="O102" i="8"/>
  <c r="AA102" i="8"/>
  <c r="E102" i="8"/>
  <c r="M102" i="8"/>
  <c r="G102" i="8"/>
  <c r="AY72" i="8"/>
  <c r="AU72" i="8"/>
  <c r="AS72" i="8"/>
  <c r="AO72" i="8"/>
  <c r="AQ72" i="8"/>
  <c r="AW72" i="8"/>
  <c r="AI72" i="8"/>
  <c r="Y72" i="8"/>
  <c r="S72" i="8"/>
  <c r="AK72" i="8"/>
  <c r="AE72" i="8"/>
  <c r="W72" i="8"/>
  <c r="AC72" i="8"/>
  <c r="O72" i="8"/>
  <c r="I72" i="8"/>
  <c r="AM72" i="8"/>
  <c r="U72" i="8"/>
  <c r="M72" i="8"/>
  <c r="AA72" i="8"/>
  <c r="Q72" i="8"/>
  <c r="K72" i="8"/>
  <c r="E72" i="8"/>
  <c r="AG72" i="8"/>
  <c r="G72" i="8"/>
  <c r="AW29" i="8"/>
  <c r="AS29" i="8"/>
  <c r="AU29" i="8"/>
  <c r="AQ29" i="8"/>
  <c r="AM29" i="8"/>
  <c r="AK29" i="8"/>
  <c r="AA29" i="8"/>
  <c r="U29" i="8"/>
  <c r="AY29" i="8"/>
  <c r="Y29" i="8"/>
  <c r="Q29" i="8"/>
  <c r="K29" i="8"/>
  <c r="W29" i="8"/>
  <c r="O29" i="8"/>
  <c r="AI29" i="8"/>
  <c r="AO29" i="8"/>
  <c r="M29" i="8"/>
  <c r="E29" i="8"/>
  <c r="S29" i="8"/>
  <c r="G29" i="8"/>
  <c r="AC29" i="8"/>
  <c r="AG29" i="8"/>
  <c r="I29" i="8"/>
  <c r="AE29" i="8"/>
  <c r="AS32" i="8"/>
  <c r="AY32" i="8"/>
  <c r="AU32" i="8"/>
  <c r="AK32" i="8"/>
  <c r="AO32" i="8"/>
  <c r="AE32" i="8"/>
  <c r="AW32" i="8"/>
  <c r="AQ32" i="8"/>
  <c r="AI32" i="8"/>
  <c r="AC32" i="8"/>
  <c r="AG32" i="8"/>
  <c r="AM32" i="8"/>
  <c r="S32" i="8"/>
  <c r="AA32" i="8"/>
  <c r="Q32" i="8"/>
  <c r="O32" i="8"/>
  <c r="K32" i="8"/>
  <c r="I32" i="8"/>
  <c r="Y32" i="8"/>
  <c r="W32" i="8"/>
  <c r="M32" i="8"/>
  <c r="U32" i="8"/>
  <c r="G32" i="8"/>
  <c r="E32" i="8"/>
  <c r="C93" i="8"/>
  <c r="BA47" i="8"/>
  <c r="AZ47" i="8" s="1"/>
  <c r="BA39" i="8"/>
  <c r="AZ39" i="8" s="1"/>
  <c r="BA67" i="8"/>
  <c r="AZ67" i="8" s="1"/>
  <c r="BA24" i="8"/>
  <c r="AZ24" i="8" s="1"/>
  <c r="BA50" i="8"/>
  <c r="AZ50" i="8" s="1"/>
  <c r="BA45" i="8"/>
  <c r="AZ45" i="8" s="1"/>
  <c r="AW90" i="8"/>
  <c r="AS90" i="8"/>
  <c r="AY90" i="8"/>
  <c r="AU90" i="8"/>
  <c r="AQ90" i="8"/>
  <c r="AO90" i="8"/>
  <c r="AK90" i="8"/>
  <c r="AE90" i="8"/>
  <c r="AI90" i="8"/>
  <c r="AM90" i="8"/>
  <c r="AC90" i="8"/>
  <c r="AG90" i="8"/>
  <c r="AA90" i="8"/>
  <c r="Q90" i="8"/>
  <c r="O90" i="8"/>
  <c r="W90" i="8"/>
  <c r="U90" i="8"/>
  <c r="S90" i="8"/>
  <c r="Y90" i="8"/>
  <c r="M90" i="8"/>
  <c r="I90" i="8"/>
  <c r="G90" i="8"/>
  <c r="K90" i="8"/>
  <c r="E90" i="8"/>
  <c r="AW38" i="8"/>
  <c r="AS38" i="8"/>
  <c r="AY38" i="8"/>
  <c r="AU38" i="8"/>
  <c r="AO38" i="8"/>
  <c r="AG38" i="8"/>
  <c r="AE38" i="8"/>
  <c r="W38" i="8"/>
  <c r="AQ38" i="8"/>
  <c r="AA38" i="8"/>
  <c r="U38" i="8"/>
  <c r="AM38" i="8"/>
  <c r="AI38" i="8"/>
  <c r="S38" i="8"/>
  <c r="M38" i="8"/>
  <c r="AK38" i="8"/>
  <c r="Q38" i="8"/>
  <c r="Y38" i="8"/>
  <c r="AC38" i="8"/>
  <c r="G38" i="8"/>
  <c r="O38" i="8"/>
  <c r="K38" i="8"/>
  <c r="I38" i="8"/>
  <c r="E38" i="8"/>
  <c r="BA66" i="8"/>
  <c r="AZ66" i="8" s="1"/>
  <c r="AY53" i="8"/>
  <c r="AU53" i="8"/>
  <c r="AM53" i="8"/>
  <c r="AO53" i="8"/>
  <c r="AW53" i="8"/>
  <c r="AQ53" i="8"/>
  <c r="AS53" i="8"/>
  <c r="AG53" i="8"/>
  <c r="AE53" i="8"/>
  <c r="AC53" i="8"/>
  <c r="S53" i="8"/>
  <c r="AK53" i="8"/>
  <c r="AI53" i="8"/>
  <c r="Y53" i="8"/>
  <c r="Q53" i="8"/>
  <c r="M53" i="8"/>
  <c r="G53" i="8"/>
  <c r="I53" i="8"/>
  <c r="K53" i="8"/>
  <c r="W53" i="8"/>
  <c r="O53" i="8"/>
  <c r="E53" i="8"/>
  <c r="AA53" i="8"/>
  <c r="U53" i="8"/>
  <c r="AW34" i="8"/>
  <c r="AY34" i="8"/>
  <c r="AU34" i="8"/>
  <c r="AQ34" i="8"/>
  <c r="AM34" i="8"/>
  <c r="AG34" i="8"/>
  <c r="AS34" i="8"/>
  <c r="AC34" i="8"/>
  <c r="AI34" i="8"/>
  <c r="Y34" i="8"/>
  <c r="S34" i="8"/>
  <c r="W34" i="8"/>
  <c r="K34" i="8"/>
  <c r="AK34" i="8"/>
  <c r="M34" i="8"/>
  <c r="Q34" i="8"/>
  <c r="G34" i="8"/>
  <c r="AA34" i="8"/>
  <c r="U34" i="8"/>
  <c r="O34" i="8"/>
  <c r="AO34" i="8"/>
  <c r="E34" i="8"/>
  <c r="AE34" i="8"/>
  <c r="I34" i="8"/>
  <c r="AY52" i="8"/>
  <c r="AU52" i="8"/>
  <c r="AS52" i="8"/>
  <c r="AW52" i="8"/>
  <c r="AO52" i="8"/>
  <c r="AK52" i="8"/>
  <c r="AI52" i="8"/>
  <c r="Y52" i="8"/>
  <c r="S52" i="8"/>
  <c r="AQ52" i="8"/>
  <c r="W52" i="8"/>
  <c r="AM52" i="8"/>
  <c r="AC52" i="8"/>
  <c r="O52" i="8"/>
  <c r="I52" i="8"/>
  <c r="AE52" i="8"/>
  <c r="AG52" i="8"/>
  <c r="U52" i="8"/>
  <c r="M52" i="8"/>
  <c r="AA52" i="8"/>
  <c r="K52" i="8"/>
  <c r="E52" i="8"/>
  <c r="Q52" i="8"/>
  <c r="G52" i="8"/>
  <c r="AY33" i="8"/>
  <c r="AU33" i="8"/>
  <c r="AW33" i="8"/>
  <c r="AS33" i="8"/>
  <c r="AO33" i="8"/>
  <c r="AQ33" i="8"/>
  <c r="AK33" i="8"/>
  <c r="AI33" i="8"/>
  <c r="Y33" i="8"/>
  <c r="S33" i="8"/>
  <c r="AM33" i="8"/>
  <c r="AE33" i="8"/>
  <c r="W33" i="8"/>
  <c r="AC33" i="8"/>
  <c r="O33" i="8"/>
  <c r="I33" i="8"/>
  <c r="AG33" i="8"/>
  <c r="U33" i="8"/>
  <c r="M33" i="8"/>
  <c r="Q33" i="8"/>
  <c r="E33" i="8"/>
  <c r="AA33" i="8"/>
  <c r="K33" i="8"/>
  <c r="G33" i="8"/>
  <c r="AW71" i="8"/>
  <c r="AS71" i="8"/>
  <c r="AY71" i="8"/>
  <c r="AU71" i="8"/>
  <c r="AO71" i="8"/>
  <c r="AK71" i="8"/>
  <c r="AQ71" i="8"/>
  <c r="AE71" i="8"/>
  <c r="AI71" i="8"/>
  <c r="AC71" i="8"/>
  <c r="S71" i="8"/>
  <c r="Q71" i="8"/>
  <c r="AG71" i="8"/>
  <c r="U71" i="8"/>
  <c r="W71" i="8"/>
  <c r="I71" i="8"/>
  <c r="M71" i="8"/>
  <c r="G71" i="8"/>
  <c r="AA71" i="8"/>
  <c r="K71" i="8"/>
  <c r="Y71" i="8"/>
  <c r="O71" i="8"/>
  <c r="E71" i="8"/>
  <c r="AM71" i="8"/>
  <c r="AW48" i="8"/>
  <c r="AS48" i="8"/>
  <c r="AU48" i="8"/>
  <c r="AQ48" i="8"/>
  <c r="AM48" i="8"/>
  <c r="AA48" i="8"/>
  <c r="U48" i="8"/>
  <c r="AK48" i="8"/>
  <c r="AE48" i="8"/>
  <c r="Y48" i="8"/>
  <c r="AY48" i="8"/>
  <c r="AI48" i="8"/>
  <c r="AG48" i="8"/>
  <c r="Q48" i="8"/>
  <c r="K48" i="8"/>
  <c r="AO48" i="8"/>
  <c r="W48" i="8"/>
  <c r="S48" i="8"/>
  <c r="O48" i="8"/>
  <c r="AC48" i="8"/>
  <c r="M48" i="8"/>
  <c r="E48" i="8"/>
  <c r="I48" i="8"/>
  <c r="G48" i="8"/>
  <c r="AS25" i="8"/>
  <c r="AY25" i="8"/>
  <c r="AU25" i="8"/>
  <c r="AO25" i="8"/>
  <c r="AW25" i="8"/>
  <c r="W25" i="8"/>
  <c r="AQ25" i="8"/>
  <c r="AK25" i="8"/>
  <c r="AG25" i="8"/>
  <c r="AE25" i="8"/>
  <c r="AA25" i="8"/>
  <c r="U25" i="8"/>
  <c r="M25" i="8"/>
  <c r="AI25" i="8"/>
  <c r="Y25" i="8"/>
  <c r="S25" i="8"/>
  <c r="Q25" i="8"/>
  <c r="AM25" i="8"/>
  <c r="AC25" i="8"/>
  <c r="G25" i="8"/>
  <c r="K25" i="8"/>
  <c r="I25" i="8"/>
  <c r="E25" i="8"/>
  <c r="O25" i="8"/>
  <c r="AQ101" i="8"/>
  <c r="AW101" i="8"/>
  <c r="AS101" i="8"/>
  <c r="AM101" i="8"/>
  <c r="AY101" i="8"/>
  <c r="AI101" i="8"/>
  <c r="AE101" i="8"/>
  <c r="AA101" i="8"/>
  <c r="U101" i="8"/>
  <c r="Y101" i="8"/>
  <c r="S101" i="8"/>
  <c r="Q101" i="8"/>
  <c r="K101" i="8"/>
  <c r="AU101" i="8"/>
  <c r="O101" i="8"/>
  <c r="AK97" i="8"/>
  <c r="W101" i="8"/>
  <c r="M101" i="8"/>
  <c r="E101" i="8"/>
  <c r="G101" i="8"/>
  <c r="AO101" i="8"/>
  <c r="AG101" i="8"/>
  <c r="AC101" i="8"/>
  <c r="I101" i="8"/>
  <c r="AY28" i="8"/>
  <c r="AU28" i="8"/>
  <c r="AW28" i="8"/>
  <c r="AS28" i="8"/>
  <c r="AQ28" i="8"/>
  <c r="AM28" i="8"/>
  <c r="AG28" i="8"/>
  <c r="AC28" i="8"/>
  <c r="AO28" i="8"/>
  <c r="AK28" i="8"/>
  <c r="U28" i="8"/>
  <c r="AE28" i="8"/>
  <c r="AI28" i="8"/>
  <c r="AA28" i="8"/>
  <c r="I28" i="8"/>
  <c r="W28" i="8"/>
  <c r="S28" i="8"/>
  <c r="O28" i="8"/>
  <c r="Q28" i="8"/>
  <c r="M28" i="8"/>
  <c r="Y28" i="8"/>
  <c r="G28" i="8"/>
  <c r="K28" i="8"/>
  <c r="E28" i="8"/>
  <c r="AW17" i="8"/>
  <c r="AS17" i="8"/>
  <c r="AQ17" i="8"/>
  <c r="AM17" i="8"/>
  <c r="AO17" i="8"/>
  <c r="AK17" i="8"/>
  <c r="AA17" i="8"/>
  <c r="U17" i="8"/>
  <c r="AI17" i="8"/>
  <c r="Y17" i="8"/>
  <c r="W17" i="8"/>
  <c r="Q17" i="8"/>
  <c r="K17" i="8"/>
  <c r="AG17" i="8"/>
  <c r="AC17" i="8"/>
  <c r="O17" i="8"/>
  <c r="AU17" i="8"/>
  <c r="E17" i="8"/>
  <c r="AE17" i="8"/>
  <c r="S17" i="8"/>
  <c r="M17" i="8"/>
  <c r="G17" i="8"/>
  <c r="AY17" i="8"/>
  <c r="I17" i="8"/>
  <c r="AS51" i="8"/>
  <c r="AY51" i="8"/>
  <c r="AU51" i="8"/>
  <c r="AK51" i="8"/>
  <c r="AO51" i="8"/>
  <c r="AE51" i="8"/>
  <c r="AQ51" i="8"/>
  <c r="AI51" i="8"/>
  <c r="AC51" i="8"/>
  <c r="AM51" i="8"/>
  <c r="AG51" i="8"/>
  <c r="Q51" i="8"/>
  <c r="Y51" i="8"/>
  <c r="W51" i="8"/>
  <c r="U51" i="8"/>
  <c r="AA51" i="8"/>
  <c r="O51" i="8"/>
  <c r="M51" i="8"/>
  <c r="AW51" i="8"/>
  <c r="S51" i="8"/>
  <c r="I51" i="8"/>
  <c r="G51" i="8"/>
  <c r="K51" i="8"/>
  <c r="E51" i="8"/>
  <c r="BA68" i="8"/>
  <c r="AZ68" i="8" s="1"/>
  <c r="BA18" i="8"/>
  <c r="AZ18" i="8" s="1"/>
  <c r="BA60" i="8"/>
  <c r="AZ60" i="8" s="1"/>
  <c r="BA41" i="8"/>
  <c r="AZ41" i="8" s="1"/>
  <c r="BA62" i="8"/>
  <c r="AZ62" i="8" s="1"/>
  <c r="C58" i="8"/>
  <c r="I365" i="2"/>
  <c r="C9" i="7" s="1"/>
  <c r="C35" i="8"/>
  <c r="I248" i="2"/>
  <c r="C8" i="7" s="1"/>
  <c r="I775" i="2"/>
  <c r="C13" i="7" s="1"/>
  <c r="I605" i="2"/>
  <c r="C12" i="7" s="1"/>
  <c r="I584" i="2"/>
  <c r="C11" i="7" s="1"/>
  <c r="I49" i="2"/>
  <c r="C6" i="8" s="1"/>
  <c r="D40" i="10"/>
  <c r="M601" i="2" l="1"/>
  <c r="AS97" i="8"/>
  <c r="I535" i="2"/>
  <c r="C10" i="7" s="1"/>
  <c r="AG97" i="8"/>
  <c r="AA97" i="8"/>
  <c r="AE97" i="8"/>
  <c r="G93" i="8"/>
  <c r="Q93" i="8"/>
  <c r="AU93" i="8"/>
  <c r="AW97" i="8"/>
  <c r="O93" i="8"/>
  <c r="AG93" i="8"/>
  <c r="AA93" i="8"/>
  <c r="AQ93" i="8"/>
  <c r="BA32" i="8"/>
  <c r="AZ32" i="8" s="1"/>
  <c r="AU97" i="8"/>
  <c r="S84" i="8"/>
  <c r="AM84" i="8"/>
  <c r="C36" i="8"/>
  <c r="AY58" i="8"/>
  <c r="AU58" i="8"/>
  <c r="AU36" i="8" s="1"/>
  <c r="AO58" i="8"/>
  <c r="AO36" i="8" s="1"/>
  <c r="AM58" i="8"/>
  <c r="AM36" i="8" s="1"/>
  <c r="Y58" i="8"/>
  <c r="S58" i="8"/>
  <c r="S36" i="8" s="1"/>
  <c r="AK58" i="8"/>
  <c r="AK36" i="8" s="1"/>
  <c r="AG58" i="8"/>
  <c r="AG36" i="8" s="1"/>
  <c r="W58" i="8"/>
  <c r="W36" i="8" s="1"/>
  <c r="U58" i="8"/>
  <c r="U36" i="8" s="1"/>
  <c r="O58" i="8"/>
  <c r="I58" i="8"/>
  <c r="I36" i="8" s="1"/>
  <c r="AW58" i="8"/>
  <c r="AE58" i="8"/>
  <c r="AE36" i="8" s="1"/>
  <c r="AA58" i="8"/>
  <c r="AA36" i="8" s="1"/>
  <c r="M58" i="8"/>
  <c r="M36" i="8" s="1"/>
  <c r="AQ58" i="8"/>
  <c r="AQ36" i="8" s="1"/>
  <c r="AC58" i="8"/>
  <c r="AC36" i="8" s="1"/>
  <c r="Q58" i="8"/>
  <c r="Q36" i="8" s="1"/>
  <c r="AS58" i="8"/>
  <c r="AS36" i="8" s="1"/>
  <c r="K58" i="8"/>
  <c r="K36" i="8" s="1"/>
  <c r="E58" i="8"/>
  <c r="AI58" i="8"/>
  <c r="G58" i="8"/>
  <c r="BA28" i="8"/>
  <c r="AZ28" i="8" s="1"/>
  <c r="AQ97" i="8"/>
  <c r="BA33" i="8"/>
  <c r="AZ33" i="8" s="1"/>
  <c r="BA52" i="8"/>
  <c r="AZ52" i="8" s="1"/>
  <c r="BA53" i="8"/>
  <c r="AZ53" i="8" s="1"/>
  <c r="BA72" i="8"/>
  <c r="AZ72" i="8" s="1"/>
  <c r="BA74" i="8"/>
  <c r="AZ74" i="8" s="1"/>
  <c r="AY36" i="8"/>
  <c r="BA21" i="8"/>
  <c r="AZ21" i="8" s="1"/>
  <c r="BA81" i="8"/>
  <c r="AZ81" i="8" s="1"/>
  <c r="BA103" i="8"/>
  <c r="AZ103" i="8" s="1"/>
  <c r="BA77" i="8"/>
  <c r="AZ77" i="8" s="1"/>
  <c r="BA88" i="8"/>
  <c r="AZ88" i="8" s="1"/>
  <c r="E97" i="8"/>
  <c r="BA98" i="8"/>
  <c r="AZ98" i="8" s="1"/>
  <c r="O84" i="8"/>
  <c r="AQ84" i="8"/>
  <c r="AU84" i="8"/>
  <c r="AY93" i="8"/>
  <c r="BA95" i="8"/>
  <c r="AZ95" i="8" s="1"/>
  <c r="BA44" i="8"/>
  <c r="AZ44" i="8" s="1"/>
  <c r="BA87" i="8"/>
  <c r="AZ87" i="8" s="1"/>
  <c r="Q97" i="8"/>
  <c r="W97" i="8"/>
  <c r="I93" i="8"/>
  <c r="AE93" i="8"/>
  <c r="S93" i="8"/>
  <c r="BA94" i="8"/>
  <c r="AZ94" i="8" s="1"/>
  <c r="BA25" i="8"/>
  <c r="AZ25" i="8" s="1"/>
  <c r="O36" i="8"/>
  <c r="BA31" i="8"/>
  <c r="AZ31" i="8" s="1"/>
  <c r="BA63" i="8"/>
  <c r="AZ63" i="8" s="1"/>
  <c r="U84" i="8"/>
  <c r="AS83" i="8"/>
  <c r="AY83" i="8"/>
  <c r="AU83" i="8"/>
  <c r="AO83" i="8"/>
  <c r="AK83" i="8"/>
  <c r="AE83" i="8"/>
  <c r="AI83" i="8"/>
  <c r="AQ83" i="8"/>
  <c r="AC83" i="8"/>
  <c r="W83" i="8"/>
  <c r="AM83" i="8"/>
  <c r="O83" i="8"/>
  <c r="S83" i="8"/>
  <c r="Q83" i="8"/>
  <c r="M83" i="8"/>
  <c r="AA83" i="8"/>
  <c r="U83" i="8"/>
  <c r="G83" i="8"/>
  <c r="E83" i="8"/>
  <c r="Y83" i="8"/>
  <c r="AG83" i="8"/>
  <c r="I83" i="8"/>
  <c r="K83" i="8"/>
  <c r="I97" i="8"/>
  <c r="AI97" i="8"/>
  <c r="BA48" i="8"/>
  <c r="AZ48" i="8" s="1"/>
  <c r="AI36" i="8"/>
  <c r="AW36" i="8"/>
  <c r="BA102" i="8"/>
  <c r="AZ102" i="8" s="1"/>
  <c r="BA40" i="8"/>
  <c r="AZ40" i="8" s="1"/>
  <c r="BA49" i="8"/>
  <c r="AZ49" i="8" s="1"/>
  <c r="E84" i="8"/>
  <c r="AA84" i="8"/>
  <c r="BA26" i="8"/>
  <c r="AZ26" i="8" s="1"/>
  <c r="G84" i="8"/>
  <c r="AI84" i="8"/>
  <c r="AG84" i="8"/>
  <c r="AY84" i="8"/>
  <c r="BA89" i="8"/>
  <c r="AZ89" i="8" s="1"/>
  <c r="Y84" i="8"/>
  <c r="BA104" i="8"/>
  <c r="AZ104" i="8" s="1"/>
  <c r="M93" i="8"/>
  <c r="AO93" i="8"/>
  <c r="Y93" i="8"/>
  <c r="AK93" i="8"/>
  <c r="BA61" i="8"/>
  <c r="AZ61" i="8" s="1"/>
  <c r="BA5" i="8"/>
  <c r="AZ5" i="8" s="1"/>
  <c r="BA90" i="8"/>
  <c r="AZ90" i="8" s="1"/>
  <c r="AW84" i="8"/>
  <c r="Q84" i="8"/>
  <c r="U97" i="8"/>
  <c r="C59" i="8"/>
  <c r="AC97" i="8"/>
  <c r="AY97" i="8"/>
  <c r="BA101" i="8"/>
  <c r="AZ101" i="8" s="1"/>
  <c r="E36" i="8"/>
  <c r="Y36" i="8"/>
  <c r="G36" i="8"/>
  <c r="BA30" i="8"/>
  <c r="AZ30" i="8" s="1"/>
  <c r="AW76" i="8"/>
  <c r="AS76" i="8"/>
  <c r="AY76" i="8"/>
  <c r="AY59" i="8" s="1"/>
  <c r="AU76" i="8"/>
  <c r="AM76" i="8"/>
  <c r="AQ76" i="8"/>
  <c r="AO76" i="8"/>
  <c r="AE76" i="8"/>
  <c r="W76" i="8"/>
  <c r="AA76" i="8"/>
  <c r="AA59" i="8" s="1"/>
  <c r="U76" i="8"/>
  <c r="AK76" i="8"/>
  <c r="M76" i="8"/>
  <c r="AI76" i="8"/>
  <c r="S76" i="8"/>
  <c r="Q76" i="8"/>
  <c r="Q59" i="8" s="1"/>
  <c r="K76" i="8"/>
  <c r="K59" i="8" s="1"/>
  <c r="AC76" i="8"/>
  <c r="G76" i="8"/>
  <c r="O76" i="8"/>
  <c r="Y76" i="8"/>
  <c r="I76" i="8"/>
  <c r="E76" i="8"/>
  <c r="E59" i="8" s="1"/>
  <c r="AW82" i="8"/>
  <c r="AS82" i="8"/>
  <c r="AY82" i="8"/>
  <c r="AU82" i="8"/>
  <c r="AK82" i="8"/>
  <c r="W82" i="8"/>
  <c r="AA82" i="8"/>
  <c r="U82" i="8"/>
  <c r="AQ82" i="8"/>
  <c r="AM82" i="8"/>
  <c r="S82" i="8"/>
  <c r="M82" i="8"/>
  <c r="AO82" i="8"/>
  <c r="AI82" i="8"/>
  <c r="AG82" i="8"/>
  <c r="Y82" i="8"/>
  <c r="Q82" i="8"/>
  <c r="K82" i="8"/>
  <c r="AC82" i="8"/>
  <c r="G82" i="8"/>
  <c r="AE82" i="8"/>
  <c r="O82" i="8"/>
  <c r="E82" i="8"/>
  <c r="I82" i="8"/>
  <c r="BA86" i="8"/>
  <c r="AZ86" i="8" s="1"/>
  <c r="BA79" i="8"/>
  <c r="AZ79" i="8" s="1"/>
  <c r="BA85" i="8"/>
  <c r="AZ85" i="8" s="1"/>
  <c r="BA91" i="8"/>
  <c r="AZ91" i="8" s="1"/>
  <c r="I84" i="8"/>
  <c r="M84" i="8"/>
  <c r="W84" i="8"/>
  <c r="AS84" i="8"/>
  <c r="K97" i="8"/>
  <c r="S97" i="8"/>
  <c r="AC93" i="8"/>
  <c r="K93" i="8"/>
  <c r="AI93" i="8"/>
  <c r="AM93" i="8"/>
  <c r="BA51" i="8"/>
  <c r="AZ51" i="8" s="1"/>
  <c r="BA34" i="8"/>
  <c r="AZ34" i="8" s="1"/>
  <c r="BA38" i="8"/>
  <c r="AZ38" i="8" s="1"/>
  <c r="BA56" i="8"/>
  <c r="AZ56" i="8" s="1"/>
  <c r="BA100" i="8"/>
  <c r="AZ100" i="8" s="1"/>
  <c r="BA80" i="8"/>
  <c r="AZ80" i="8" s="1"/>
  <c r="O97" i="8"/>
  <c r="AC84" i="8"/>
  <c r="AK84" i="8"/>
  <c r="BA15" i="8"/>
  <c r="AZ15" i="8" s="1"/>
  <c r="Y97" i="8"/>
  <c r="BA99" i="8"/>
  <c r="AZ99" i="8" s="1"/>
  <c r="BA92" i="8"/>
  <c r="AZ92" i="8" s="1"/>
  <c r="AS93" i="8"/>
  <c r="BA29" i="8"/>
  <c r="AZ29" i="8" s="1"/>
  <c r="AS6" i="8"/>
  <c r="AY6" i="8"/>
  <c r="AU6" i="8"/>
  <c r="AO6" i="8"/>
  <c r="AW6" i="8"/>
  <c r="AQ6" i="8"/>
  <c r="AC6" i="8"/>
  <c r="W6" i="8"/>
  <c r="AM6" i="8"/>
  <c r="AA6" i="8"/>
  <c r="U6" i="8"/>
  <c r="AK6" i="8"/>
  <c r="AI6" i="8"/>
  <c r="M6" i="8"/>
  <c r="Y6" i="8"/>
  <c r="Q6" i="8"/>
  <c r="AE6" i="8"/>
  <c r="S6" i="8"/>
  <c r="G6" i="8"/>
  <c r="O6" i="8"/>
  <c r="I6" i="8"/>
  <c r="AG6" i="8"/>
  <c r="K6" i="8"/>
  <c r="E6" i="8"/>
  <c r="C13" i="8"/>
  <c r="AW35" i="8"/>
  <c r="AS35" i="8"/>
  <c r="AS13" i="8" s="1"/>
  <c r="AQ35" i="8"/>
  <c r="AQ13" i="8" s="1"/>
  <c r="AM35" i="8"/>
  <c r="AM13" i="8" s="1"/>
  <c r="AO35" i="8"/>
  <c r="AO13" i="8" s="1"/>
  <c r="AU35" i="8"/>
  <c r="AU13" i="8" s="1"/>
  <c r="AA35" i="8"/>
  <c r="AA13" i="8" s="1"/>
  <c r="U35" i="8"/>
  <c r="U13" i="8" s="1"/>
  <c r="AK35" i="8"/>
  <c r="AK13" i="8" s="1"/>
  <c r="AI35" i="8"/>
  <c r="AI13" i="8" s="1"/>
  <c r="Y35" i="8"/>
  <c r="Y13" i="8" s="1"/>
  <c r="AY35" i="8"/>
  <c r="AG35" i="8"/>
  <c r="AG13" i="8" s="1"/>
  <c r="W35" i="8"/>
  <c r="W13" i="8" s="1"/>
  <c r="Q35" i="8"/>
  <c r="K35" i="8"/>
  <c r="K13" i="8" s="1"/>
  <c r="AE35" i="8"/>
  <c r="AE13" i="8" s="1"/>
  <c r="O35" i="8"/>
  <c r="O13" i="8" s="1"/>
  <c r="S35" i="8"/>
  <c r="S13" i="8" s="1"/>
  <c r="I35" i="8"/>
  <c r="I13" i="8" s="1"/>
  <c r="E35" i="8"/>
  <c r="M35" i="8"/>
  <c r="M13" i="8" s="1"/>
  <c r="G35" i="8"/>
  <c r="G13" i="8" s="1"/>
  <c r="AC35" i="8"/>
  <c r="AC13" i="8" s="1"/>
  <c r="AY13" i="8"/>
  <c r="BA17" i="8"/>
  <c r="AZ17" i="8" s="1"/>
  <c r="AO97" i="8"/>
  <c r="BA71" i="8"/>
  <c r="AZ71" i="8" s="1"/>
  <c r="BA75" i="8"/>
  <c r="AZ75" i="8" s="1"/>
  <c r="G97" i="8"/>
  <c r="AM97" i="8"/>
  <c r="BA54" i="8"/>
  <c r="AZ54" i="8" s="1"/>
  <c r="K84" i="8"/>
  <c r="AE84" i="8"/>
  <c r="AO84" i="8"/>
  <c r="Q13" i="8"/>
  <c r="M97" i="8"/>
  <c r="E93" i="8"/>
  <c r="W93" i="8"/>
  <c r="U93" i="8"/>
  <c r="AW93" i="8"/>
  <c r="BA96" i="8"/>
  <c r="AZ96" i="8" s="1"/>
  <c r="BA57" i="8"/>
  <c r="AZ57" i="8" s="1"/>
  <c r="AK59" i="8" l="1"/>
  <c r="I59" i="8"/>
  <c r="O59" i="8"/>
  <c r="M59" i="8"/>
  <c r="AI59" i="8"/>
  <c r="AM59" i="8"/>
  <c r="Y59" i="8"/>
  <c r="S59" i="8"/>
  <c r="W59" i="8"/>
  <c r="AU59" i="8"/>
  <c r="G59" i="8"/>
  <c r="AG59" i="8"/>
  <c r="AS59" i="8"/>
  <c r="AE59" i="8"/>
  <c r="AO59" i="8"/>
  <c r="AW59" i="8"/>
  <c r="U59" i="8"/>
  <c r="AQ59" i="8"/>
  <c r="BA35" i="8"/>
  <c r="AZ35" i="8" s="1"/>
  <c r="BA82" i="8"/>
  <c r="AZ82" i="8" s="1"/>
  <c r="BA76" i="8"/>
  <c r="AZ76" i="8" s="1"/>
  <c r="BA83" i="8"/>
  <c r="AZ83" i="8" s="1"/>
  <c r="BA58" i="8"/>
  <c r="AZ58" i="8" s="1"/>
  <c r="AC59" i="8"/>
  <c r="AW13" i="8"/>
  <c r="BA84" i="8"/>
  <c r="AZ84" i="8" s="1"/>
  <c r="BA36" i="8"/>
  <c r="AZ36" i="8" s="1"/>
  <c r="BA6" i="8"/>
  <c r="AZ6" i="8" s="1"/>
  <c r="BA97" i="8"/>
  <c r="AZ97" i="8" s="1"/>
  <c r="BA93" i="8"/>
  <c r="AZ93" i="8" s="1"/>
  <c r="BA59" i="8" l="1"/>
  <c r="AZ59" i="8" s="1"/>
  <c r="H112" i="2"/>
  <c r="I112" i="2" s="1"/>
  <c r="I113" i="2" s="1"/>
  <c r="H67" i="2"/>
  <c r="I67" i="2" s="1"/>
  <c r="H109" i="2"/>
  <c r="I109" i="2" s="1"/>
  <c r="I110" i="2" s="1"/>
  <c r="H106" i="2"/>
  <c r="I106" i="2" s="1"/>
  <c r="H105" i="2"/>
  <c r="I105" i="2" s="1"/>
  <c r="H102" i="2"/>
  <c r="I102" i="2" s="1"/>
  <c r="H101" i="2"/>
  <c r="I101" i="2" s="1"/>
  <c r="H98" i="2"/>
  <c r="I98" i="2" s="1"/>
  <c r="H97" i="2"/>
  <c r="I97" i="2" s="1"/>
  <c r="H94" i="2"/>
  <c r="I94" i="2" s="1"/>
  <c r="H93" i="2"/>
  <c r="I93" i="2" s="1"/>
  <c r="H82" i="2"/>
  <c r="I82" i="2" s="1"/>
  <c r="H81" i="2"/>
  <c r="I81" i="2" s="1"/>
  <c r="H78" i="2"/>
  <c r="I78" i="2" s="1"/>
  <c r="H77" i="2"/>
  <c r="I77" i="2" s="1"/>
  <c r="H73" i="2"/>
  <c r="I73" i="2" s="1"/>
  <c r="H72" i="2"/>
  <c r="I72" i="2" s="1"/>
  <c r="H71" i="2"/>
  <c r="I71" i="2" s="1"/>
  <c r="H70" i="2"/>
  <c r="I70" i="2" s="1"/>
  <c r="H65" i="2"/>
  <c r="I65" i="2" s="1"/>
  <c r="H64" i="2"/>
  <c r="I64" i="2" s="1"/>
  <c r="H63" i="2"/>
  <c r="I63" i="2" s="1"/>
  <c r="H62" i="2"/>
  <c r="I62" i="2" s="1"/>
  <c r="H61" i="2"/>
  <c r="I61" i="2" s="1"/>
  <c r="H57" i="2"/>
  <c r="I57" i="2" s="1"/>
  <c r="H56" i="2"/>
  <c r="I56" i="2" s="1"/>
  <c r="H53" i="2"/>
  <c r="I53" i="2" s="1"/>
  <c r="H52" i="2"/>
  <c r="I52" i="2" s="1"/>
  <c r="H20" i="2"/>
  <c r="I20" i="2" s="1"/>
  <c r="H19" i="2"/>
  <c r="I19" i="2" s="1"/>
  <c r="H18" i="2"/>
  <c r="I18" i="2" s="1"/>
  <c r="H17" i="2"/>
  <c r="I17" i="2" s="1"/>
  <c r="H13" i="2"/>
  <c r="I13" i="2" s="1"/>
  <c r="H12" i="2"/>
  <c r="I12" i="2" s="1"/>
  <c r="H11" i="2"/>
  <c r="I11" i="2" s="1"/>
  <c r="H10" i="2"/>
  <c r="I10" i="2" s="1"/>
  <c r="H116" i="2"/>
  <c r="I116" i="2" s="1"/>
  <c r="I79" i="2" l="1"/>
  <c r="I83" i="2"/>
  <c r="I74" i="2"/>
  <c r="C9" i="8" s="1"/>
  <c r="AW9" i="8" s="1"/>
  <c r="I54" i="2"/>
  <c r="I95" i="2"/>
  <c r="I107" i="2"/>
  <c r="I21" i="2"/>
  <c r="I58" i="2"/>
  <c r="I99" i="2"/>
  <c r="I14" i="2"/>
  <c r="I68" i="2"/>
  <c r="C8" i="8" s="1"/>
  <c r="I103" i="2"/>
  <c r="H89" i="2"/>
  <c r="I89" i="2" s="1"/>
  <c r="I90" i="2" s="1"/>
  <c r="C11" i="8" s="1"/>
  <c r="H117" i="2"/>
  <c r="I117" i="2" s="1"/>
  <c r="I118" i="2" s="1"/>
  <c r="AY9" i="8" l="1"/>
  <c r="AU9" i="8"/>
  <c r="AQ9" i="8"/>
  <c r="AM9" i="8"/>
  <c r="AG9" i="8"/>
  <c r="AK9" i="8"/>
  <c r="AE9" i="8"/>
  <c r="AO9" i="8"/>
  <c r="AI9" i="8"/>
  <c r="AS9" i="8"/>
  <c r="AA9" i="8"/>
  <c r="Y9" i="8"/>
  <c r="W9" i="8"/>
  <c r="AC9" i="8"/>
  <c r="Q9" i="8"/>
  <c r="K9" i="8"/>
  <c r="I9" i="8"/>
  <c r="O9" i="8"/>
  <c r="M9" i="8"/>
  <c r="G9" i="8"/>
  <c r="U9" i="8"/>
  <c r="S9" i="8"/>
  <c r="E9" i="8"/>
  <c r="AW11" i="8"/>
  <c r="AY11" i="8"/>
  <c r="AU11" i="8"/>
  <c r="AQ11" i="8"/>
  <c r="AI11" i="8"/>
  <c r="AS11" i="8"/>
  <c r="AM11" i="8"/>
  <c r="AE11" i="8"/>
  <c r="U11" i="8"/>
  <c r="AG11" i="8"/>
  <c r="AK11" i="8"/>
  <c r="AA11" i="8"/>
  <c r="S11" i="8"/>
  <c r="O11" i="8"/>
  <c r="AO11" i="8"/>
  <c r="Y11" i="8"/>
  <c r="Q11" i="8"/>
  <c r="K11" i="8"/>
  <c r="I11" i="8"/>
  <c r="E11" i="8"/>
  <c r="M11" i="8"/>
  <c r="AC11" i="8"/>
  <c r="W11" i="8"/>
  <c r="G11" i="8"/>
  <c r="AY8" i="8"/>
  <c r="AU8" i="8"/>
  <c r="AW8" i="8"/>
  <c r="AS8" i="8"/>
  <c r="AO8" i="8"/>
  <c r="Y8" i="8"/>
  <c r="S8" i="8"/>
  <c r="AQ8" i="8"/>
  <c r="AI8" i="8"/>
  <c r="AC8" i="8"/>
  <c r="W8" i="8"/>
  <c r="AK8" i="8"/>
  <c r="AA8" i="8"/>
  <c r="O8" i="8"/>
  <c r="AM8" i="8"/>
  <c r="M8" i="8"/>
  <c r="U8" i="8"/>
  <c r="I8" i="8"/>
  <c r="AG8" i="8"/>
  <c r="E8" i="8"/>
  <c r="Q8" i="8"/>
  <c r="K8" i="8"/>
  <c r="AE8" i="8"/>
  <c r="G8" i="8"/>
  <c r="I87" i="2"/>
  <c r="C10" i="8" s="1"/>
  <c r="I119" i="2"/>
  <c r="C12" i="8" s="1"/>
  <c r="I59" i="2"/>
  <c r="C7" i="8" s="1"/>
  <c r="AS7" i="8" s="1"/>
  <c r="I22" i="2"/>
  <c r="C4" i="8" s="1"/>
  <c r="AE12" i="8" l="1"/>
  <c r="AC12" i="8"/>
  <c r="AU10" i="8"/>
  <c r="AW10" i="8"/>
  <c r="BA8" i="8"/>
  <c r="AZ8" i="8" s="1"/>
  <c r="BA9" i="8"/>
  <c r="AZ9" i="8" s="1"/>
  <c r="AY7" i="8"/>
  <c r="AU7" i="8"/>
  <c r="AO7" i="8"/>
  <c r="AM7" i="8"/>
  <c r="AK7" i="8"/>
  <c r="AW7" i="8"/>
  <c r="AI7" i="8"/>
  <c r="AG7" i="8"/>
  <c r="AQ7" i="8"/>
  <c r="W7" i="8"/>
  <c r="S7" i="8"/>
  <c r="AC7" i="8"/>
  <c r="O7" i="8"/>
  <c r="AA7" i="8"/>
  <c r="U7" i="8"/>
  <c r="M7" i="8"/>
  <c r="G7" i="8"/>
  <c r="Q7" i="8"/>
  <c r="K7" i="8"/>
  <c r="Y7" i="8"/>
  <c r="AE7" i="8"/>
  <c r="E7" i="8"/>
  <c r="I7" i="8"/>
  <c r="AS12" i="8"/>
  <c r="AY12" i="8"/>
  <c r="AU12" i="8"/>
  <c r="AO12" i="8"/>
  <c r="W12" i="8"/>
  <c r="AK12" i="8"/>
  <c r="AA12" i="8"/>
  <c r="U12" i="8"/>
  <c r="AQ12" i="8"/>
  <c r="AW12" i="8"/>
  <c r="AM12" i="8"/>
  <c r="AG12" i="8"/>
  <c r="Y12" i="8"/>
  <c r="M12" i="8"/>
  <c r="Q12" i="8"/>
  <c r="AI12" i="8"/>
  <c r="K12" i="8"/>
  <c r="G12" i="8"/>
  <c r="I12" i="8"/>
  <c r="O12" i="8"/>
  <c r="S12" i="8"/>
  <c r="E12" i="8"/>
  <c r="BA11" i="8"/>
  <c r="AZ11" i="8" s="1"/>
  <c r="AS10" i="8"/>
  <c r="AQ10" i="8"/>
  <c r="AM10" i="8"/>
  <c r="AY10" i="8"/>
  <c r="AK10" i="8"/>
  <c r="AA10" i="8"/>
  <c r="U10" i="8"/>
  <c r="AG10" i="8"/>
  <c r="Y10" i="8"/>
  <c r="AE10" i="8"/>
  <c r="Q10" i="8"/>
  <c r="K10" i="8"/>
  <c r="AI10" i="8"/>
  <c r="W10" i="8"/>
  <c r="S10" i="8"/>
  <c r="O10" i="8"/>
  <c r="AC10" i="8"/>
  <c r="M10" i="8"/>
  <c r="E10" i="8"/>
  <c r="G10" i="8"/>
  <c r="AO10" i="8"/>
  <c r="I10" i="8"/>
  <c r="AW4" i="8"/>
  <c r="AS4" i="8"/>
  <c r="AY4" i="8"/>
  <c r="AQ4" i="8"/>
  <c r="AM4" i="8"/>
  <c r="AO4" i="8"/>
  <c r="AI4" i="8"/>
  <c r="AA4" i="8"/>
  <c r="U4" i="8"/>
  <c r="AU4" i="8"/>
  <c r="AK4" i="8"/>
  <c r="Y4" i="8"/>
  <c r="AC4" i="8"/>
  <c r="Q4" i="8"/>
  <c r="K4" i="8"/>
  <c r="AE4" i="8"/>
  <c r="O4" i="8"/>
  <c r="AG4" i="8"/>
  <c r="E4" i="8"/>
  <c r="S4" i="8"/>
  <c r="G4" i="8"/>
  <c r="W4" i="8"/>
  <c r="M4" i="8"/>
  <c r="I4" i="8"/>
  <c r="C3" i="8"/>
  <c r="C105" i="8" s="1"/>
  <c r="I120" i="2"/>
  <c r="AQ3" i="8" l="1"/>
  <c r="AQ105" i="8" s="1"/>
  <c r="AP105" i="8" s="1"/>
  <c r="AA3" i="8"/>
  <c r="AA105" i="8" s="1"/>
  <c r="AU3" i="8"/>
  <c r="AU105" i="8" s="1"/>
  <c r="Y3" i="8"/>
  <c r="Y105" i="8" s="1"/>
  <c r="I3" i="8"/>
  <c r="I105" i="8" s="1"/>
  <c r="AG3" i="8"/>
  <c r="AG105" i="8" s="1"/>
  <c r="AO3" i="8"/>
  <c r="AO105" i="8" s="1"/>
  <c r="M3" i="8"/>
  <c r="M105" i="8" s="1"/>
  <c r="AM3" i="8"/>
  <c r="AM105" i="8" s="1"/>
  <c r="BA10" i="8"/>
  <c r="AZ10" i="8" s="1"/>
  <c r="W3" i="8"/>
  <c r="W105" i="8" s="1"/>
  <c r="G3" i="8"/>
  <c r="G105" i="8" s="1"/>
  <c r="K3" i="8"/>
  <c r="K105" i="8" s="1"/>
  <c r="U3" i="8"/>
  <c r="U105" i="8" s="1"/>
  <c r="AY3" i="8"/>
  <c r="BA4" i="8"/>
  <c r="AZ4" i="8" s="1"/>
  <c r="O3" i="8"/>
  <c r="O105" i="8" s="1"/>
  <c r="AK3" i="8"/>
  <c r="AK105" i="8" s="1"/>
  <c r="AE3" i="8"/>
  <c r="AE105" i="8" s="1"/>
  <c r="S3" i="8"/>
  <c r="S105" i="8" s="1"/>
  <c r="Q3" i="8"/>
  <c r="Q105" i="8" s="1"/>
  <c r="AS3" i="8"/>
  <c r="AS105" i="8" s="1"/>
  <c r="E3" i="8"/>
  <c r="AC3" i="8"/>
  <c r="AC105" i="8" s="1"/>
  <c r="AI3" i="8"/>
  <c r="AI105" i="8" s="1"/>
  <c r="AW3" i="8"/>
  <c r="AW105" i="8" s="1"/>
  <c r="BA12" i="8"/>
  <c r="AZ12" i="8" s="1"/>
  <c r="BA7" i="8"/>
  <c r="AZ7" i="8" s="1"/>
  <c r="I776" i="2"/>
  <c r="C7" i="7"/>
  <c r="AT105" i="8" l="1"/>
  <c r="R105" i="8"/>
  <c r="L105" i="8"/>
  <c r="AH105" i="8"/>
  <c r="AD105" i="8"/>
  <c r="AN105" i="8"/>
  <c r="AB105" i="8"/>
  <c r="AJ105" i="8"/>
  <c r="F105" i="8"/>
  <c r="AF105" i="8"/>
  <c r="N105" i="8"/>
  <c r="V105" i="8"/>
  <c r="H105" i="8"/>
  <c r="P105" i="8"/>
  <c r="AL105" i="8"/>
  <c r="AV105" i="8"/>
  <c r="T105" i="8"/>
  <c r="Z105" i="8"/>
  <c r="J105" i="8"/>
  <c r="AR105" i="8"/>
  <c r="X105" i="8"/>
  <c r="BA3" i="8"/>
  <c r="AZ3" i="8" s="1"/>
  <c r="AY105" i="8"/>
  <c r="C14" i="7"/>
  <c r="AX105" i="8" l="1"/>
  <c r="E13" i="8"/>
  <c r="BA13" i="8" l="1"/>
  <c r="AZ13" i="8" s="1"/>
  <c r="E105" i="8"/>
  <c r="BA105" i="8" l="1"/>
  <c r="D105" i="8"/>
  <c r="D106" i="8" s="1"/>
  <c r="F106" i="8" s="1"/>
  <c r="H106" i="8" s="1"/>
  <c r="J106" i="8" s="1"/>
  <c r="L106" i="8" s="1"/>
  <c r="N106" i="8" s="1"/>
  <c r="P106" i="8" s="1"/>
  <c r="R106" i="8" s="1"/>
  <c r="T106" i="8" s="1"/>
  <c r="V106" i="8" s="1"/>
  <c r="X106" i="8" s="1"/>
  <c r="Z106" i="8" s="1"/>
  <c r="AB106" i="8" s="1"/>
  <c r="AD106" i="8" s="1"/>
  <c r="AF106" i="8" s="1"/>
  <c r="AH106" i="8" s="1"/>
  <c r="AJ106" i="8" s="1"/>
  <c r="AL106" i="8" s="1"/>
  <c r="AN106" i="8" s="1"/>
  <c r="AP106" i="8" s="1"/>
  <c r="AR106" i="8" s="1"/>
  <c r="AT106" i="8" s="1"/>
  <c r="AV106" i="8" s="1"/>
  <c r="AX106" i="8" s="1"/>
  <c r="E106" i="8"/>
  <c r="G106" i="8" s="1"/>
  <c r="I106" i="8" s="1"/>
  <c r="K106" i="8" s="1"/>
  <c r="M106" i="8" s="1"/>
  <c r="O106" i="8" s="1"/>
  <c r="Q106" i="8" s="1"/>
  <c r="S106" i="8" s="1"/>
  <c r="U106" i="8" s="1"/>
  <c r="W106" i="8" s="1"/>
  <c r="Y106" i="8" s="1"/>
  <c r="AA106" i="8" s="1"/>
  <c r="AC106" i="8" s="1"/>
  <c r="AE106" i="8" s="1"/>
  <c r="AG106" i="8" s="1"/>
  <c r="AI106" i="8" s="1"/>
  <c r="AK106" i="8" s="1"/>
  <c r="AM106" i="8" s="1"/>
  <c r="AO106" i="8" s="1"/>
  <c r="AQ106" i="8" s="1"/>
  <c r="AS106" i="8" s="1"/>
  <c r="AU106" i="8" s="1"/>
  <c r="AW106" i="8" s="1"/>
  <c r="AY106" i="8" s="1"/>
</calcChain>
</file>

<file path=xl/sharedStrings.xml><?xml version="1.0" encoding="utf-8"?>
<sst xmlns="http://schemas.openxmlformats.org/spreadsheetml/2006/main" count="2772" uniqueCount="1188">
  <si>
    <t>Item</t>
  </si>
  <si>
    <t>Descrição</t>
  </si>
  <si>
    <t>Und</t>
  </si>
  <si>
    <t>Quant.</t>
  </si>
  <si>
    <t>SERVIÇOS EM TERRA</t>
  </si>
  <si>
    <t>AGETOP CIVIL</t>
  </si>
  <si>
    <t>CAPINA - (OBRAS CIVIS)</t>
  </si>
  <si>
    <t>m²</t>
  </si>
  <si>
    <t>ESCAVACAO MECANICA</t>
  </si>
  <si>
    <t>m³</t>
  </si>
  <si>
    <t>TRANSPORTE DE MATERIAL ESCAVADO M3.KM</t>
  </si>
  <si>
    <t>m3km</t>
  </si>
  <si>
    <t>SINAPI</t>
  </si>
  <si>
    <t>CARGA E DESCARGA MECANIZADAS DE ENTULHO EM CAMINHAO BASCULANTE 6 M3</t>
  </si>
  <si>
    <t>ATERRO</t>
  </si>
  <si>
    <t>ARGILA OU BARRO PARA ATERRO/REATERRO (COM TRANSPORTE ATE 10 KM)</t>
  </si>
  <si>
    <t xml:space="preserve"> 041005 </t>
  </si>
  <si>
    <t>CARGA MECANIZADA</t>
  </si>
  <si>
    <t>TRANSPORTE COM LÂMINA ATE 100 M - (OBRAS CIVIS)</t>
  </si>
  <si>
    <t>COMPACTAÇÃO MECÂNICA COM CONTROLE DA UMIDADE (95% PN)</t>
  </si>
  <si>
    <t>APILOAMENTO MECÂNICO</t>
  </si>
  <si>
    <t>PISOS</t>
  </si>
  <si>
    <t>PISO EM LADRILHO HIDRAULICO</t>
  </si>
  <si>
    <t>LASTRO DE CONCRETO REGULARIZADO IMPERMEABILIZADO 1:3:6 ESP=5CM (BASE)</t>
  </si>
  <si>
    <t>LADRILHO HIDRAULICO COR NATURAL (SEM LASTRO)</t>
  </si>
  <si>
    <t>PISO EMBORRACHADO</t>
  </si>
  <si>
    <t>PISO DE BORRACHA ESPORTIVO, ESPESSURA 15MM, ASSENTADO COM ARGAMASSA. AF_09/2020</t>
  </si>
  <si>
    <t>VEGETAÇÃO</t>
  </si>
  <si>
    <t>PLANTIO DE ARBUSTO OU  CERCA VIVA. AF_05/2018</t>
  </si>
  <si>
    <t>UN</t>
  </si>
  <si>
    <t>PLANTIO DE ÁRVORE ORNAMENTAL COM ALTURA DE MUDA MENOR OU IGUAL A 2,00 M. AF_05/2018</t>
  </si>
  <si>
    <t>PLANTIO DE PALMEIRA COM ALTURA DE MUDA MENOR OU IGUAL A 2,00 M. AF_05/2018</t>
  </si>
  <si>
    <t>PLANTIO GRAMA ESMERALDA PLACA C/ M.O. IRRIG., ADUBO,TERRA VEGETAL (O.C.) A&lt;11. 000,00M2</t>
  </si>
  <si>
    <t>PREPARAÇÃO C/ ADUBAÇÃO DO TERRENO EM FORMA DE CANTEIRO E PLANTIO DE FORRAÇÃO AMBOS C/PROFUNDIDADE DE 30 CM - EXCLUSO O CUSTO DE AQUISIÇÃO DA MUDA</t>
  </si>
  <si>
    <t>TERRA VEGETAL (GRANEL)</t>
  </si>
  <si>
    <t>PLAYGROUND</t>
  </si>
  <si>
    <t xml:space="preserve"> BRINQ.001 </t>
  </si>
  <si>
    <t>Próprio</t>
  </si>
  <si>
    <t>GIRA - GIRA PARA CADEIRANTE (SUPORTA 200KG) - 3,00X3,00</t>
  </si>
  <si>
    <t xml:space="preserve"> PLAYG. 04 </t>
  </si>
  <si>
    <t>GANGORRA TRIPLO - (05 A 12 ANOS) - 3,0X3,50</t>
  </si>
  <si>
    <t xml:space="preserve"> PLAYG. 03 </t>
  </si>
  <si>
    <t>BALANÇO TRIPLO - (03 A 12 ANOS) - 4,20X1,50</t>
  </si>
  <si>
    <t xml:space="preserve"> PLAYG. 05 </t>
  </si>
  <si>
    <t>ESCORREGADOR INDIVIDUAL - (03 A 12 ANOS) - 3,80X1,0 M (LxC)</t>
  </si>
  <si>
    <t>COBERTURA RETRÁTIL</t>
  </si>
  <si>
    <t>BASE</t>
  </si>
  <si>
    <t>CONCRETO FCK = 20MPA, TRAÇO 1:2,7:3 (EM MASSA SECA DE CIMENTO/ AREIA MÉDIA/ BRITA 1) - PREPARO MECÂNICO COM BETONEIRA 400 L. AF_05/2021</t>
  </si>
  <si>
    <t>LANÇAMENTO COM USO DE BALDES, ADENSAMENTO E ACABAMENTO DE CONCRETO EM ESTRUTURAS. AF_12/2015</t>
  </si>
  <si>
    <t>ESTRUTURA</t>
  </si>
  <si>
    <t>ESTRUTURA METÁLICA CONVENCIONAL EM AÇO DO TIPO USI SAC-300 COM FUNDO ANTICORROSIVO</t>
  </si>
  <si>
    <t>Kg</t>
  </si>
  <si>
    <t>MONTAGEM DE ESTRUTURA METÁLICA</t>
  </si>
  <si>
    <t>kg</t>
  </si>
  <si>
    <t>COBERTURA</t>
  </si>
  <si>
    <t>COBERTURA RETRÁTIL EM POLICARBONATO AUTOMATIZADA</t>
  </si>
  <si>
    <t>BANCOS EM CONCRETO</t>
  </si>
  <si>
    <t>BANCO CONCRETO POLIDO BASE EM ALVENARIA TIJOLO APARENTE PINTADA - PADRÃO GOINFRA</t>
  </si>
  <si>
    <t>M</t>
  </si>
  <si>
    <t>PASSEIO PÚBLICO</t>
  </si>
  <si>
    <t>PISO LADRILHO COR NATURAL</t>
  </si>
  <si>
    <t>PISO LADRILHO COR CHUMBO</t>
  </si>
  <si>
    <t>LADRILHO HIDRAULICO DE UMA COR (SEM LASTRO)</t>
  </si>
  <si>
    <t>PISO EM CONCRETO DESEMPENADO</t>
  </si>
  <si>
    <t>PISO EM CONCRETO DESEMPENADO ESPESSURA = 7 CM  1:2,5:3,5</t>
  </si>
  <si>
    <t>PISO TÁTIL</t>
  </si>
  <si>
    <t>PISO DE LADRILHO HIDRÁULICO COLORIDO MODELO TÁTIL ( ALERTA OU DIRECIONAL) SEM LASTRO</t>
  </si>
  <si>
    <t>MEIO FIO</t>
  </si>
  <si>
    <t>MEIO FIO PD. GOINFRA EM CONC. PRÉ MOLD. RETO/CURVO (9v12X30X100CM), FC28=20MPA COM ARGAM.(1CI:3ARMLC) P/ARREMATE DO REJUNT. - INCLUSO ESCAV./APILOAM./ REATERRO E CONC.FC28= 10MPA P/ ASSENTAM. E CHUMBAMENTO</t>
  </si>
  <si>
    <t>m</t>
  </si>
  <si>
    <t xml:space="preserve"> CP-PAISA-35 </t>
  </si>
  <si>
    <t>DELIMITADOR DE JARDIM</t>
  </si>
  <si>
    <t>SINALIZAÇÃO</t>
  </si>
  <si>
    <t>SINALIZACAO HORIZONTAL COM TINTA RETRORREFLETIVA A BASE DE RESINA ACRILICA COM MICROESFERAS DE VIDRO</t>
  </si>
  <si>
    <t>URBANISMO</t>
  </si>
  <si>
    <t>RAMPAS TATEIS NBR 9050 MATERIAIS E EXECUÇÃO</t>
  </si>
  <si>
    <t>LIMPEZA</t>
  </si>
  <si>
    <t>BDI:</t>
  </si>
  <si>
    <t>LIXEIRA OVAL SUSPENSA COM BOJO FABRICADO EM PROCESSO DE ROTOMOLDAGEM, SEM SOLDAS OU EMENDAS, EM POLIETILENO, COM TRATAMENTO UV.</t>
  </si>
  <si>
    <t>KIT DE LIXEIRA OVAL SUSPENSA COM BOJO FABRICADO EM PROCESSO DE ROTOMOLDAGEM, SEM SOLDAS OU EMENDAS, EM POLIETILENO, COM TRATAMENTO UV.</t>
  </si>
  <si>
    <t>IMPLANTAÇÃO E PÁTIO INTERNO</t>
  </si>
  <si>
    <t>H</t>
  </si>
  <si>
    <t>un</t>
  </si>
  <si>
    <t>COLA BRANCA BASE PVA</t>
  </si>
  <si>
    <t>L</t>
  </si>
  <si>
    <t xml:space="preserve"> PLAYG. 02</t>
  </si>
  <si>
    <t xml:space="preserve"> COTAÇÃO.001</t>
  </si>
  <si>
    <t xml:space="preserve"> PROJETA.001</t>
  </si>
  <si>
    <t xml:space="preserve"> PROJETA.002</t>
  </si>
  <si>
    <t xml:space="preserve"> PROJETA.003</t>
  </si>
  <si>
    <t xml:space="preserve"> PROJETA.004</t>
  </si>
  <si>
    <t xml:space="preserve"> PROJETA.005</t>
  </si>
  <si>
    <t>BLOCO A</t>
  </si>
  <si>
    <t>SERVIÇOS PRELIMINARES</t>
  </si>
  <si>
    <t xml:space="preserve"> 020202 </t>
  </si>
  <si>
    <t>RASPAGEM E LIMPEZA MANUAL DO TERRENO</t>
  </si>
  <si>
    <t>CARGA E DESPEJO</t>
  </si>
  <si>
    <t xml:space="preserve"> 030104 </t>
  </si>
  <si>
    <t>TRANSPORTE DE ENTULHO CAÇAMBA ESTACIONÁRIA SEM CARGA</t>
  </si>
  <si>
    <t>LOCAÇÃO</t>
  </si>
  <si>
    <t xml:space="preserve"> 020701 </t>
  </si>
  <si>
    <t>LOCAÇÃO DA OBRA, EXECUÇÃO DE GABARITO SEM REAPROVEITAMENTO, INCLUSO PINTURA (FACE INTERNA DO RIPÃO 15CM) E PIQUETE COM TESTEMUNHA</t>
  </si>
  <si>
    <t>ESTACAS</t>
  </si>
  <si>
    <t xml:space="preserve"> 050302 </t>
  </si>
  <si>
    <t>ESTACA A TRADO DIAM.30 CM SEM FERRO</t>
  </si>
  <si>
    <t xml:space="preserve"> 052005 </t>
  </si>
  <si>
    <t>ACO CA-50A - 10,0 MM (3/8") - (OBRAS CIVIS)</t>
  </si>
  <si>
    <t xml:space="preserve"> 052014 </t>
  </si>
  <si>
    <t>ACO CA-60 - 5,0 MM - (OBRAS CIVIS)</t>
  </si>
  <si>
    <t>BALDRAME</t>
  </si>
  <si>
    <t xml:space="preserve"> OV-2 </t>
  </si>
  <si>
    <t>VIGA BALDRAME 25X15X100 CM, COMPACTADA, ESCAVADA, ADENSADA, IMPERMEABILIZADA</t>
  </si>
  <si>
    <t>PILARES</t>
  </si>
  <si>
    <t xml:space="preserve"> OV-1 </t>
  </si>
  <si>
    <t>PILAR 12X30X300 CM</t>
  </si>
  <si>
    <t>VIGAS</t>
  </si>
  <si>
    <t xml:space="preserve"> OV-4 </t>
  </si>
  <si>
    <t>Viga 12x30x100cm, armação, adensamento, concreto, forma e escora</t>
  </si>
  <si>
    <t>ALVENARIA/VEDAÇÃO</t>
  </si>
  <si>
    <t>PAREDES</t>
  </si>
  <si>
    <t xml:space="preserve"> 100160 </t>
  </si>
  <si>
    <t>ALVENARIA DE TIJOLO FURADO 1/2 VEZ 14X29X9 - 6 FUROS -  ARG. (1CALH:4ARML+100KG DE CI/M3)</t>
  </si>
  <si>
    <t xml:space="preserve"> 00034548 </t>
  </si>
  <si>
    <t>TELA DE ACO SOLDADA GALVANIZADA/ZINCADA PARA ALVENARIA, FIO  D = *1,20 A 1,70* MM, MALHA 15 X 15 MM, (C X L) *50 X 17,5* CM</t>
  </si>
  <si>
    <t>VERGA/CONTRAVERGA</t>
  </si>
  <si>
    <t xml:space="preserve"> 060010 </t>
  </si>
  <si>
    <t>VERGA/CONTRAVERGA EM CONCRETO ARMADO FCK = 20 MPA</t>
  </si>
  <si>
    <t>ENCUNHAMENTO</t>
  </si>
  <si>
    <t xml:space="preserve"> 100204 </t>
  </si>
  <si>
    <t>CUNHAMENTO/ALVENARIAS COM TIJOLO COMUM</t>
  </si>
  <si>
    <t>IMPERMEABILIZAÇÃO</t>
  </si>
  <si>
    <t xml:space="preserve"> 120208 </t>
  </si>
  <si>
    <t>IMPERMEABILIZACAO-ARGAM. SINT.SEMI - FLEXIVEL</t>
  </si>
  <si>
    <t>LAJE</t>
  </si>
  <si>
    <t xml:space="preserve"> 061101 </t>
  </si>
  <si>
    <t>FORRO EM LAJE PRE-MOLDADA INC.CAPEAMENTO/FERR.DISTRIB./ESCORAMENTO E FORMA/DESFORMA</t>
  </si>
  <si>
    <t xml:space="preserve"> 060303 </t>
  </si>
  <si>
    <t>ACO CA-50-A - 6,3 MM (1/4") - (OBRAS CIVIS)</t>
  </si>
  <si>
    <t xml:space="preserve"> 060314 </t>
  </si>
  <si>
    <t>ACO CA - 60 - 5,0 MM - (OBRAS CIVIS)</t>
  </si>
  <si>
    <t>CONCRETO USINADO BOMBEÁVEL FCK=25 MPA (O.C.)</t>
  </si>
  <si>
    <t xml:space="preserve"> 2747 </t>
  </si>
  <si>
    <t>TELA SOLDADA Q138</t>
  </si>
  <si>
    <t xml:space="preserve"> 060800 </t>
  </si>
  <si>
    <t>LANÇAMENTO/APLICAÇÃO/ADENSAMENTO DE CONCRETO USINADO BOMBEADO EM ESTRUTURA - (O.C.)</t>
  </si>
  <si>
    <t xml:space="preserve"> 140301 </t>
  </si>
  <si>
    <t>TRATAMENTO P/ESTRUTURA DE TELHADO</t>
  </si>
  <si>
    <t xml:space="preserve"> 140201 </t>
  </si>
  <si>
    <t>ESTRUT.-TELHA DE FIBROCIMENTO (C/TESOURA) C/FERRAGENS</t>
  </si>
  <si>
    <t>TELHAMENTO</t>
  </si>
  <si>
    <t xml:space="preserve"> 160501 </t>
  </si>
  <si>
    <t>COBERTURA COM TELHA ONDULADA OU EQUIV.</t>
  </si>
  <si>
    <t>CALHAS E RUFOS</t>
  </si>
  <si>
    <t xml:space="preserve"> 160601 </t>
  </si>
  <si>
    <t>CALHA DE CHAPA GALVANIZADA</t>
  </si>
  <si>
    <t xml:space="preserve"> 160602 </t>
  </si>
  <si>
    <t>RUFO DE CHAPA GALVANIZADA</t>
  </si>
  <si>
    <t>PLATIBANDA</t>
  </si>
  <si>
    <t xml:space="preserve"> 100203 </t>
  </si>
  <si>
    <t>ALVENARIA DE TIJOLO COMUM 1 VEZ - ARG. (1CI : 2CH : 8ARML)</t>
  </si>
  <si>
    <t xml:space="preserve"> 201410 </t>
  </si>
  <si>
    <t>MOLDURA TIPO "U" INVERTIDO EM ARGAMASSA COM 2CM DE ESPESSURA TIPO PINGADEIRA EM MURO/PLATIBANDA ( A PARTE VERTICAL DESCE 2,5CM)</t>
  </si>
  <si>
    <t>INSTALAÇÕES HIDRAULICAS</t>
  </si>
  <si>
    <t>LOUÇAS</t>
  </si>
  <si>
    <t xml:space="preserve"> 080590 </t>
  </si>
  <si>
    <t>CUBA DE LOUCA DE EMBUTIR OVAL MÉDIA</t>
  </si>
  <si>
    <t>Un</t>
  </si>
  <si>
    <t>VASO SANITÁRIO COM CAIXA ACOPLADA COM DUPLO ACIONAMENTO - COMPLETO EXCLUSO O ASSENTO</t>
  </si>
  <si>
    <t>METAIS</t>
  </si>
  <si>
    <t xml:space="preserve"> 080572 </t>
  </si>
  <si>
    <t>TORNEIRA DE MESA COM FECHAMENTO AUTOMÁTICO TEMPORIZADO PARA LAVATÓRIO DIÂMETRO DE 1/2"</t>
  </si>
  <si>
    <t xml:space="preserve"> 080570 </t>
  </si>
  <si>
    <t>TORNEIRA DE MESA PARA LAVATÓRIO DIÂMETRO DE 1/2"</t>
  </si>
  <si>
    <t>TORNEIRA DE PAREDE PARA PIA OU BEBEDOURO DIÂMETRO DE 1/2" E 3/4"</t>
  </si>
  <si>
    <t xml:space="preserve"> 080689 </t>
  </si>
  <si>
    <t>CUBA INOX 50X40X20CM E=0,7MM-AÇO 304</t>
  </si>
  <si>
    <t>TANQUE DE AÇO INOX - CHAPA 0,7MM</t>
  </si>
  <si>
    <t>CAIXAS</t>
  </si>
  <si>
    <t>CAIXA DAGUA POLIETILENO 1000 LTS. C/TAMPA</t>
  </si>
  <si>
    <t>TUBULAÇÃO E ACESSÓRIOS</t>
  </si>
  <si>
    <t>REGISTRO DE ESFERA DIAMETRO 1"</t>
  </si>
  <si>
    <t>REGISTRO DE GAVETA BRUTO DIAMETRO 1"</t>
  </si>
  <si>
    <t>TUBO SOLDAVEL PVC MARROM DIAMETRO 75 mm</t>
  </si>
  <si>
    <t>TUBO SOLDAVEL PVC MARROM DIAMETRO 25 mm</t>
  </si>
  <si>
    <t>JOELHO 90 GRAUS SOLDAVEL DIAMETRO 25 MM</t>
  </si>
  <si>
    <t>TE 90 GRAUS SOLDAVEL DIAMETRO 25 mm</t>
  </si>
  <si>
    <t>JOELHO REDUCAO 90 GRAUS SOLD./ROSCA 25 X 1/2"</t>
  </si>
  <si>
    <t>CAIXA DE GORDURA 50 l. CONCRETO PADRÃO GOINFRA IMPERMEABILIZADA</t>
  </si>
  <si>
    <t>CAIXA DE PASSAGEM 30X30X40CM COM TAMPA E DRENO BRITA</t>
  </si>
  <si>
    <t>CAIXA DE INSPEÇÃO - ALVENARIA DE 1 VEZ COM REVESTIMENTO INTERNO EM REBOCO PAULISTA A-14 (COM ADIÇÃO DE IMPERMEABILIZANTE)</t>
  </si>
  <si>
    <t>CAIXA DE INSPEÇÃO - TAMPA EM CONCRETO ARMADO 25 MPA E=5CM</t>
  </si>
  <si>
    <t>TUBO SOLD. P/ESGOTO DIAM. 50 MM</t>
  </si>
  <si>
    <t>TUBO SOLDAVEL P/ESGOTO DIAM. 100 MM</t>
  </si>
  <si>
    <t>LUVA PVC ROSQUEAVEL DIAMETRO 4"</t>
  </si>
  <si>
    <t>CORPO RALO SIFONADO CILINDRICO 100 X 40</t>
  </si>
  <si>
    <t>CURVA 45º DIAMETRO 50 MM</t>
  </si>
  <si>
    <t>CURVA 45 GRAUS DIAMETRO 100 MM</t>
  </si>
  <si>
    <t>GESSO CORRIDO EM TETO</t>
  </si>
  <si>
    <t xml:space="preserve"> 261000 </t>
  </si>
  <si>
    <t>PINTURA LATEX ACRILICA 2 DEMAOS C/SELADOR</t>
  </si>
  <si>
    <t xml:space="preserve"> 200101 </t>
  </si>
  <si>
    <t>CHAPISCO COMUM</t>
  </si>
  <si>
    <t xml:space="preserve"> 200201 </t>
  </si>
  <si>
    <t>EMBOÇO (1CI:4 ARML)</t>
  </si>
  <si>
    <t xml:space="preserve"> 201302 </t>
  </si>
  <si>
    <t>REVESTIMENTO COM CERÂMICA</t>
  </si>
  <si>
    <t xml:space="preserve"> 261300 </t>
  </si>
  <si>
    <t>EMASSAMENTO COM MASSA PVA DUAS DEMAOS</t>
  </si>
  <si>
    <t xml:space="preserve"> 90944 </t>
  </si>
  <si>
    <t>CONTRAPISO ACÚSTICO EM ARGAMASSA PRONTA, PREPARO MANUAL, APLICADO EM ÁREAS SECAS MAIORES QUE 15M2, ESPESSURA 6CM. AF_10/2014</t>
  </si>
  <si>
    <t xml:space="preserve"> 221101 </t>
  </si>
  <si>
    <t>GRANITINA 8MM FUNDIDA COM CONTRAPISO (1CI:3ARML) E=2CM E JUNTA PLASTICA 27MM</t>
  </si>
  <si>
    <t xml:space="preserve"> 221102 </t>
  </si>
  <si>
    <t>RODAPÉ FUNDIDO DE GRANITINA 7CM</t>
  </si>
  <si>
    <t>ACABAMENTOS DE MARMORARIA</t>
  </si>
  <si>
    <t xml:space="preserve"> 100320 </t>
  </si>
  <si>
    <t>DIVISORIA DE GRANITO POLIDO</t>
  </si>
  <si>
    <t xml:space="preserve"> 220920 </t>
  </si>
  <si>
    <t>SOLEIRA EM GRANITO IMPERMEABILIZADA COM CONTRAPISO (1CI:3ARML)</t>
  </si>
  <si>
    <t xml:space="preserve"> 101965 </t>
  </si>
  <si>
    <t>PEITORIL LINEAR EM GRANITO OU MÁRMORE, L = 15CM, COMPRIMENTO DE ATÉ 2M, ASSENTADO COM ARGAMASSA 1:6 COM ADITIVO. AF_11/2020</t>
  </si>
  <si>
    <t xml:space="preserve"> 271702 </t>
  </si>
  <si>
    <t>BANCADA DE MARMORE</t>
  </si>
  <si>
    <t>REFERÊNCIAS:</t>
  </si>
  <si>
    <t>SINAPI 06/2021 - GOINFRA 07/2021</t>
  </si>
  <si>
    <t>BLOCO B</t>
  </si>
  <si>
    <t>BLOCO C</t>
  </si>
  <si>
    <t>PRAÇA EXTERNA</t>
  </si>
  <si>
    <t>CAIAÇAO 2 DEMAOS EM POSTE/ VIGAS E MEIO FIO(OC)</t>
  </si>
  <si>
    <t>ACADEMIA</t>
  </si>
  <si>
    <t xml:space="preserve"> ACADEM. 001 </t>
  </si>
  <si>
    <t>ESQUIADOR DUPLO</t>
  </si>
  <si>
    <t xml:space="preserve"> ACADEM. 002 </t>
  </si>
  <si>
    <t>PRANCHA LATERAL COM EXERCITADOR DE PERNAS</t>
  </si>
  <si>
    <t xml:space="preserve"> ACADEM. 003 </t>
  </si>
  <si>
    <t>REMADOR DUPLO</t>
  </si>
  <si>
    <t xml:space="preserve"> ACADEM. 004 </t>
  </si>
  <si>
    <t>SIMULADOR ESCADA DUPLO</t>
  </si>
  <si>
    <t xml:space="preserve"> ACADEM. 005 </t>
  </si>
  <si>
    <t>ROTAÇÃO DUPLO VERTICAL</t>
  </si>
  <si>
    <t xml:space="preserve"> COMP. ATI 01 </t>
  </si>
  <si>
    <t>FORNECIMENTO E INSTALAÇÃO - ALONGADOR</t>
  </si>
  <si>
    <t>UND</t>
  </si>
  <si>
    <t xml:space="preserve"> AMM ACAD 021 </t>
  </si>
  <si>
    <t>FORNECIMENTO E INSTALAÇÃO DE DESENVOLVIMENTO CADEIRANTE EM TUBO DE ACO CARBONO, PINTURA NO PROCESSO ELETROSTATICO - EQUIPAMENTO DE GINASTICA PARA ACADEMIA AO AR LIVRE APE</t>
  </si>
  <si>
    <t xml:space="preserve"> ACADEM. 008 </t>
  </si>
  <si>
    <t>REMADA - PCD</t>
  </si>
  <si>
    <t xml:space="preserve"> ACADEM. 011 </t>
  </si>
  <si>
    <t>PLACA ORIENTATIVA GRANDE - 2,0 X 1,0M</t>
  </si>
  <si>
    <t xml:space="preserve"> 060523 </t>
  </si>
  <si>
    <t>CONCRETO USINADO BOMBEÁVEL FCK=20 MPA (O.C.)</t>
  </si>
  <si>
    <t xml:space="preserve"> 080656 </t>
  </si>
  <si>
    <t>TORNEIRA DE MESA PARA PIA DIÂMETRO DE 1/2" - BICA MÓVEL</t>
  </si>
  <si>
    <t xml:space="preserve"> 080502 </t>
  </si>
  <si>
    <t>VASO SANITARIO</t>
  </si>
  <si>
    <t xml:space="preserve"> 080601 </t>
  </si>
  <si>
    <t>MICTORIO DE LOUCA C/SIFAO INTEGRADO</t>
  </si>
  <si>
    <t>ESQUADRIAS</t>
  </si>
  <si>
    <t>MADEIRA</t>
  </si>
  <si>
    <t xml:space="preserve"> 170103 </t>
  </si>
  <si>
    <t>PORTA LISA 80x210 C/PORTAL E ALISAR S/FERRAGENS</t>
  </si>
  <si>
    <t xml:space="preserve"> 170110 </t>
  </si>
  <si>
    <t>PORTA LISA 90X210 COM PORTAL E ALISAR SEM FERRAGENS</t>
  </si>
  <si>
    <t>ALUMÍNIO</t>
  </si>
  <si>
    <t xml:space="preserve"> 180114 </t>
  </si>
  <si>
    <t>PORTA DE ABRIR ALUMÍNIO ANODIZADO EM VENEZIANA C/FERRAGENS (M.O.FAB.INC.MAT.)</t>
  </si>
  <si>
    <t>VIDRO</t>
  </si>
  <si>
    <t xml:space="preserve"> 180506 </t>
  </si>
  <si>
    <t>PORTA DE CORRER/VIDRO (4) FOLHAS PF-6 C/ FERRAGENS</t>
  </si>
  <si>
    <t xml:space="preserve"> 180508 </t>
  </si>
  <si>
    <t>PORTA ABRIR/VIDRO (2) FOLHAS PF-9 C/FERRAGENS</t>
  </si>
  <si>
    <t xml:space="preserve"> 180111 </t>
  </si>
  <si>
    <t>ESQUADRIA DE ALUMÍNIO ANODIZADO CORRER / VIDRO 2 FOLHAS C/FERRAGENS (M.O.FAB. INC.MAT.)</t>
  </si>
  <si>
    <t xml:space="preserve"> 180381 </t>
  </si>
  <si>
    <t>ESQ. MAXIMO AR CHAPA/VIDRO J3/J5/J6/J8 C/FERRAGENS</t>
  </si>
  <si>
    <t xml:space="preserve"> 100674 </t>
  </si>
  <si>
    <t>JANELA FIXA DE ALUMÍNIO PARA VIDRO, COM VIDRO, BATENTE E FERRAGENS. EXCLUSIVE ACABAMENTO, ALIZAR E CONTRAMARCO. FORNECIMENTO E INSTALAÇÃO. AF_12/2019</t>
  </si>
  <si>
    <t>AÇO</t>
  </si>
  <si>
    <t xml:space="preserve"> 180307 </t>
  </si>
  <si>
    <t>PORTAO /CHAPA TRAPEZ / TUBO DE ACO PT-5 C/FERRAGEM</t>
  </si>
  <si>
    <t>ENGENHEIRO - (OBRAS CIVIS)</t>
  </si>
  <si>
    <t>ENCARREGADO - (OBRAS CIVIS)</t>
  </si>
  <si>
    <t>VIGIA DE OBRAS - (NOTURNO  E NO SÁBADO/DOMINGO DIURNO) - O.C.</t>
  </si>
  <si>
    <t>LOCACAO DE CONTAINER 2,30  X  6,00 M, ALT. 2,50 M, PARA ESCRITORIO, SEM DIVISORIAS INTERNAS E SEM SANITARIO</t>
  </si>
  <si>
    <t>MES</t>
  </si>
  <si>
    <t>LOCACAO DE CONTAINER 2,30 X 4,30 M, ALT. 2,50 M, P/ SANITARIO, C/ 5 BACIAS, 1 LAVATORIO E 4 MICTORIOS</t>
  </si>
  <si>
    <t>DEPÓSITO PARA CIMENTO TIPO II  COM PINTURA PADRÃO GOINFRA (3,30 X 3,30 M) A=10,89 M2 ( C/ REAPROV. 1 VEZ ) - INCLUSO PALETES</t>
  </si>
  <si>
    <t>PLACA DE OBRA PLOTADA EM CHAPA METÁLICA 26 , AFIXADA EM CAVALETES DE MADEIRA DE LEI (VIGOTAS 6X12CM) - PADRÃO GOINFRA</t>
  </si>
  <si>
    <t>ADMINISTRAÇÃO DE OBRA</t>
  </si>
  <si>
    <t>EPI/PCMAT/PCMSO/EXAMES/TREINAMENTOS/VISITAS (&gt;= 20 EMPREGADOS) - ÁREAS EDIFICADAS/COBERTAS/FECHADAS</t>
  </si>
  <si>
    <t>FERRAMENTAS (MANUAIS/ELÉTRICAS) E MATERIAL DE LIMPEZA PERMANENTE DA OBRA - ÁREAS EDIFICADAS/COBERTAS/FECHADAS</t>
  </si>
  <si>
    <t>CANTINA - (OBRAS CIVIS)</t>
  </si>
  <si>
    <t>RE</t>
  </si>
  <si>
    <t>CAFE DA MANHA</t>
  </si>
  <si>
    <t xml:space="preserve"> LIMPEZA FINAL DE OBRA - (OBRAS CIVIS)</t>
  </si>
  <si>
    <t xml:space="preserve"> COMP. 005 </t>
  </si>
  <si>
    <t>REVESTIMENTO PLACA CIMENTÍCIA</t>
  </si>
  <si>
    <t>ALVENARIA</t>
  </si>
  <si>
    <t>1.1</t>
  </si>
  <si>
    <t>1.1.1</t>
  </si>
  <si>
    <t>1.1.2</t>
  </si>
  <si>
    <t>CANTEIRO</t>
  </si>
  <si>
    <t>TAPUME EM CHAPA COMPENSADA RESINADA 6MM COM PORTÕES E FERRAGENS - PADRÃO GOINFRA</t>
  </si>
  <si>
    <t>1.2</t>
  </si>
  <si>
    <t>1.2.1</t>
  </si>
  <si>
    <t>1.2.2</t>
  </si>
  <si>
    <t>1.3</t>
  </si>
  <si>
    <t>1.3.1</t>
  </si>
  <si>
    <t>1.3.2</t>
  </si>
  <si>
    <t>1.4</t>
  </si>
  <si>
    <t>1.9</t>
  </si>
  <si>
    <t>1.4.1</t>
  </si>
  <si>
    <t>1.4.2</t>
  </si>
  <si>
    <t>1.5</t>
  </si>
  <si>
    <t>1.6</t>
  </si>
  <si>
    <t>1.7</t>
  </si>
  <si>
    <t>1.8</t>
  </si>
  <si>
    <t>2.2</t>
  </si>
  <si>
    <t>2.1</t>
  </si>
  <si>
    <t>2.3</t>
  </si>
  <si>
    <t>2.3.1</t>
  </si>
  <si>
    <t>ITEM</t>
  </si>
  <si>
    <t>DESCRIÇÃO</t>
  </si>
  <si>
    <t>VALOR</t>
  </si>
  <si>
    <t>4.1</t>
  </si>
  <si>
    <t>4.2</t>
  </si>
  <si>
    <t>2.4</t>
  </si>
  <si>
    <t>R$</t>
  </si>
  <si>
    <t>%</t>
  </si>
  <si>
    <t>MÊS 01</t>
  </si>
  <si>
    <t>MÊS 02</t>
  </si>
  <si>
    <t>MÊS 03</t>
  </si>
  <si>
    <t>MÊS 04</t>
  </si>
  <si>
    <t>MÊS 05</t>
  </si>
  <si>
    <t>MÊS 06</t>
  </si>
  <si>
    <t>MÊS 07</t>
  </si>
  <si>
    <t>MÊS 08</t>
  </si>
  <si>
    <t>MÊS 09</t>
  </si>
  <si>
    <t>MÊS 10</t>
  </si>
  <si>
    <t>MÊS 11</t>
  </si>
  <si>
    <t>MÊS 12</t>
  </si>
  <si>
    <t>ACUMULADO</t>
  </si>
  <si>
    <t>Memória de Cálculo</t>
  </si>
  <si>
    <t>LIMPÉZA</t>
  </si>
  <si>
    <t xml:space="preserve"> = ÁREA DE INTERVENÇÃO
</t>
  </si>
  <si>
    <t xml:space="preserve"> = ÁREA DE INTERVENÇÃO * CAMADA DE 10 CM
</t>
  </si>
  <si>
    <t xml:space="preserve"> = VOLUME ESCAVADO + EMPOLAMENTO (40%) * DISTÂNCIA PERCORRIDA (MÉDIA DE 5KM)</t>
  </si>
  <si>
    <t xml:space="preserve"> = VOLUME ESCAVADO + EMPOLAMENTO (40%)</t>
  </si>
  <si>
    <t xml:space="preserve"> = AQUISIÇÃO DE MATERIAL PARA ATERRO</t>
  </si>
  <si>
    <t xml:space="preserve"> = CARGA DO INSUMO</t>
  </si>
  <si>
    <t xml:space="preserve"> = TRANSPORTE DO MATERIAL ATÉ O LOCAL DE APLICAÇÃO</t>
  </si>
  <si>
    <t xml:space="preserve"> = COMPACTAÇÃO DO VOLUME CALCULADO + INDICE DE CONTRAÇÃO (50%)
</t>
  </si>
  <si>
    <t xml:space="preserve"> = ÁREA DE PISO EM PROJETO</t>
  </si>
  <si>
    <t xml:space="preserve"> = QUANTIDADE EM PROJETO</t>
  </si>
  <si>
    <t xml:space="preserve"> = ÁREA PERMEÁVEL</t>
  </si>
  <si>
    <t xml:space="preserve"> = CONSIDERADO CAMADA DE 10 CM NA ÁREA PERMEÁVEL</t>
  </si>
  <si>
    <t xml:space="preserve"> = </t>
  </si>
  <si>
    <t xml:space="preserve"> = ENGASTAMENTO DOS PILARES</t>
  </si>
  <si>
    <t xml:space="preserve"> = VOLUME DE CONCRETO</t>
  </si>
  <si>
    <t xml:space="preserve"> = (PILARES + VIGAS + TRAVAMENTOS)*PESO ESPECIFICO DO AÇO</t>
  </si>
  <si>
    <t xml:space="preserve"> = PESO DA ESTRUTURA METALICA</t>
  </si>
  <si>
    <t xml:space="preserve"> = COTAÇÃO</t>
  </si>
  <si>
    <t>FOSSA SEPTICA 8700 LITROS COM IMPERMEABILIZAÇÃO</t>
  </si>
  <si>
    <t>SUMIDOURO COM DIÂMETRO=1,60M E PROFUNDIDADE=4,50 M</t>
  </si>
  <si>
    <t>1.7.1</t>
  </si>
  <si>
    <t>1.7.2</t>
  </si>
  <si>
    <t>1.7.3</t>
  </si>
  <si>
    <t>DIVERSOS</t>
  </si>
  <si>
    <t>CANTEIRO DE OBRAS</t>
  </si>
  <si>
    <t>4.3</t>
  </si>
  <si>
    <t>Composição de BDI (Bonificações e Despesas Indiretas)</t>
  </si>
  <si>
    <t>1) DESPESAS FINANCEIRAS - ( 0,00% a 1,2%)</t>
  </si>
  <si>
    <t xml:space="preserve">Riscos, administ. Central, administ., Garantia </t>
  </si>
  <si>
    <t>2) RISCOS  -  ( 0,00% A 2,05%)</t>
  </si>
  <si>
    <t>Despesas financeiras</t>
  </si>
  <si>
    <t>Bonificação/lucro</t>
  </si>
  <si>
    <t>COFIS/PIS/ISS/CPMF</t>
  </si>
  <si>
    <t>3) TAXA DE ADMINISTRAÇÃO - ESCRITÓRIO CENTRAL - ( 0,11% a 8,03%)</t>
  </si>
  <si>
    <t>4) BONIFICAÇÃO / LUCRO  - ( 3,83% a 9,96%)</t>
  </si>
  <si>
    <t>5) GARANTIA - ( 0,00% a 0,42%)</t>
  </si>
  <si>
    <t>7) Impostos - tais itens podem variar, mas principalmente o ISS, que pode ser isento,</t>
  </si>
  <si>
    <t>ou variar até 5%, porem deduzindo-se o valor dos materiais aplicados o que corresponde em torno de 2 a 3 %.</t>
  </si>
  <si>
    <t xml:space="preserve">   Intervalo total admissível (6,03% a 9,03%)</t>
  </si>
  <si>
    <t>COFINS=</t>
  </si>
  <si>
    <t>PIS=</t>
  </si>
  <si>
    <t>ISS=</t>
  </si>
  <si>
    <t>CPMF=</t>
  </si>
  <si>
    <t>BDI =</t>
  </si>
  <si>
    <t>Conforme o Acórdão 2622/2013 – TCU – Plenário</t>
  </si>
  <si>
    <t>RESUMO - PLANILHA DE ORÇAMENTO</t>
  </si>
  <si>
    <t>VALOR TOTAL :</t>
  </si>
  <si>
    <t>Objeto: Construção de Centro Municipal de Educação Infantil, na Rua Travessa 2, S/N, Área Institucional 01, Quadra 06, Bairro Jardim América, no município de Ouvidor – Goiás.</t>
  </si>
  <si>
    <t>Coordenada geográfica: Latitude -18.224295; Longitude  -47.830528</t>
  </si>
  <si>
    <t>PLANILHA DE ORÇAMENTO</t>
  </si>
  <si>
    <t>EXTINTORES</t>
  </si>
  <si>
    <t xml:space="preserve"> EXTINTOR CO2 (6 KG) - CAPACIDADE EXTINTORA 5 BC</t>
  </si>
  <si>
    <t>und</t>
  </si>
  <si>
    <t>4.4</t>
  </si>
  <si>
    <t>4.5</t>
  </si>
  <si>
    <t>5.1</t>
  </si>
  <si>
    <t>5.2</t>
  </si>
  <si>
    <t>5.3</t>
  </si>
  <si>
    <t>SINALIZAÇÃO DE EMERGÊNCIA</t>
  </si>
  <si>
    <t>PLACA DE SINALIZACAO DE SEGURANCA CONTRA INCENDIO, FOTOLUMINESCENTE, RETANGULAR, *12 X 40* CM, EM PVC *2* MM ANTI-CHAMAS (SIMBOLOS, CORES E PICTOGRAMAS CONFORME NBR 16820)</t>
  </si>
  <si>
    <t>ILUMINAÇÃO DE EMERGÊNCIA</t>
  </si>
  <si>
    <t xml:space="preserve"> LUMINÁRIA DE EMERGÊNCIA 30 LEDS</t>
  </si>
  <si>
    <t>ABRIGO DE GÁS</t>
  </si>
  <si>
    <t>PORTAO DE ABRIR EM GRADIL DE METALON REDONDO DE 3/4" VERTICAL, COM REQUADRO, ACABAMENTO NATURAL - COMPLETO</t>
  </si>
  <si>
    <t>1.9.1</t>
  </si>
  <si>
    <t>1.9.2</t>
  </si>
  <si>
    <t>1.9.3</t>
  </si>
  <si>
    <t>1.9.4</t>
  </si>
  <si>
    <t>TAMPÃO DE 1" PARA CONDULETE METALICO</t>
  </si>
  <si>
    <t>LUVA EM AÇO GALVANIZADO DIAMETRO 1/2"</t>
  </si>
  <si>
    <t xml:space="preserve"> TE DE FERRO GALVANIZADO 90º X 1"</t>
  </si>
  <si>
    <t>H588</t>
  </si>
  <si>
    <t xml:space="preserve"> VALVULA DE RETENÇÃO HORIZONTAL 1"</t>
  </si>
  <si>
    <t>H611</t>
  </si>
  <si>
    <t>NIPLE DUPLO DE FERRO GALVANIZADO 1"</t>
  </si>
  <si>
    <t>H627</t>
  </si>
  <si>
    <t>PROJETO DE COMBATE A INCÊNDIOS E ABRIGO DE GÁS</t>
  </si>
  <si>
    <t>2.5</t>
  </si>
  <si>
    <t>2.5.1</t>
  </si>
  <si>
    <t>INSTALAÇÕES ELÉTRICAS</t>
  </si>
  <si>
    <t>CÓDIGO</t>
  </si>
  <si>
    <t>UNID</t>
  </si>
  <si>
    <t>AGETOP</t>
  </si>
  <si>
    <t>ALCA PREFORMADA DE DISTRIBUICAO</t>
  </si>
  <si>
    <t>CABO DE COBRE NÚ No. 50 MM2</t>
  </si>
  <si>
    <t>CRUZETA POLIMÉRICA 90X112X2400 MM</t>
  </si>
  <si>
    <t>HASTE REV.COBRE(COPPERWELD)  5/8" X 3,00 M C/CONECTOR</t>
  </si>
  <si>
    <t>CHAVE FUSIVEL,15 KV,100A, (CHAVE MATHEUS)</t>
  </si>
  <si>
    <t>ELO FUSIVEL 10 K - 15 KV</t>
  </si>
  <si>
    <t>SINAPI - I</t>
  </si>
  <si>
    <t>PARAFUSO M16 EM ACO GALVANIZADO, COMPRIMENTO = 300 MM, DIAMETRO = 16 MM, ROSCA MAQUINA, CABECA QUADRADA</t>
  </si>
  <si>
    <t>PARAFUSO M16 EM ACO GALVANIZADO, COMPRIMENTO = 450 MM, DIAMETRO = 16 MM, ROSCA MAQUINA, CABECA QUADRADA</t>
  </si>
  <si>
    <t>SUPORTE Z COMPLETO</t>
  </si>
  <si>
    <t>COTAÇÃO</t>
  </si>
  <si>
    <t>VERGALHAO DE COBRE 25mm²</t>
  </si>
  <si>
    <t>ISOLADOR DE ANCORAGEM POLIMÉRICO 15KV</t>
  </si>
  <si>
    <t>ISOLADOR, PINO 15 KV ROSCA 25 MM</t>
  </si>
  <si>
    <t>PINO ISOLADOR PARA CRUZETA POLIMÉRICA 15 KV, ROSCA 25 MM</t>
  </si>
  <si>
    <t>ARRUELA QUAD.ACO GALVANIZADO 3X38X38MM FURO 18MM</t>
  </si>
  <si>
    <t>ISOLADOR ROLDANA PORCELANA 72 X 72</t>
  </si>
  <si>
    <t>ARMACAO SECUNDARIA PESADA 1 ELEMENTO</t>
  </si>
  <si>
    <t>PARA RAIOS DISTRIBUIDOR POLIMÉRICO ÓXIDO DE ZINCO S/CENTELHADOR C/ DESLIGAMENTO AUTOMÁTICO 15KV,10KA</t>
  </si>
  <si>
    <t>POSTE DE CONCRETO DUPLO T, 12 METROS, 600DAN</t>
  </si>
  <si>
    <t>POSTE - FUNDAÇÃO EM CONCRETO ARMADO DA BASE DOS POSTES PARA REDE ( DIAM. 1200MM)</t>
  </si>
  <si>
    <t>TRANSFORMADOR TRIFASICO DE DISTRIBUICAO, POTENCIA DE 225 KVA, TENSAO NOMINAL DE 15 KV, TENSAO SECUNDARIA DE 220/127V, EM OLEO ISOLANTE TIPO MINERAL</t>
  </si>
  <si>
    <t>CONJUNTO DE MEDIÇÃO BLINDADA, PARA TRANSFORMADOR 225KVA, 13,8KV - 380/220V - PADRÃO ENEL</t>
  </si>
  <si>
    <t>SUPORTE EM ACO GALVANIZADO PARA TRANSFORMADOR PARA POSTE DUPLO T 185 X 95MM, CHAPA DE 5/16"</t>
  </si>
  <si>
    <t>CONECTOR CUNHA APACT: 2CAA COR VERMELHA</t>
  </si>
  <si>
    <t>FITA ACO INOX PARA CINTAR POSTE, L = 19 MM, E = 0,5 MM (ROLO DE 30M)</t>
  </si>
  <si>
    <t>MANILHA-SAPATILHA EM AÇO GALVANIZADO</t>
  </si>
  <si>
    <t>OLHAL PARA PARAFUSO</t>
  </si>
  <si>
    <t>ELETRODUTO DE PVC RIGIDO DIAMETRO 1"</t>
  </si>
  <si>
    <t>LUVA PVC ROSQUEAVEL DIAMETRO 1"</t>
  </si>
  <si>
    <t>CONEXÃO "T" EM LATÃO, PARA VERGAHÃO DE COBRE 25MM²</t>
  </si>
  <si>
    <t>CAIXA COM VISOR OU DISPLAY / PADRÃO ENEL</t>
  </si>
  <si>
    <t>CABO EPR/XLPE (90ºC) 1 KV - 120 MM2</t>
  </si>
  <si>
    <t xml:space="preserve">ELETRODUTO EM AÇO GALVANIZADO A FOGO DIÂMETRO 4" - PESADO </t>
  </si>
  <si>
    <t>CABECOTE DE LIGA DE ALUMINIO DIAM. 4"</t>
  </si>
  <si>
    <t>LUVA EM AÇO GALVANIZADO DIÂMETRO 4"</t>
  </si>
  <si>
    <t>CURVA 90 GRAUS AÇO ZINCADO DIÂMETRO 4"</t>
  </si>
  <si>
    <t>BUCHA EM ALUMINIO, COM ROSCA, DE 4", PARA ELETRODUTO</t>
  </si>
  <si>
    <t>PORTAO DE ABRIR EM GRADIL DE METALON REDONDO DE 3/4"  VERTICAL, COM REQUADRO, ACABAMENTO NATURAL - COMPLETO</t>
  </si>
  <si>
    <t>M²</t>
  </si>
  <si>
    <t>MURETA MEDIÇÃO ALVEN. 1 1/2 V.(35CM) REBOC.C/PINTURA ACRÍL. E LAJE CONC. 20MPA MALHA 8.0MM CADA 10CM REVEST.C/ARGAMASSA 1:3 C/ IMPERMEABILIZANTE</t>
  </si>
  <si>
    <t>TERMINAL DE PRESSAO 120 MM2</t>
  </si>
  <si>
    <t>CAIXA DE PASSAGEM 80X80X110 CM FUNDO DE BRITA SEM TAMPA</t>
  </si>
  <si>
    <t xml:space="preserve">CAIXA DE PASSAGEM - ESCAVAÇÃO MANUAL / REATERRO/ APILOAMENTO DO FUNDO </t>
  </si>
  <si>
    <t>CAIXA DE PASSAGEM -  TAMPA EM CONCRETO ARMADO 25 MPA E=5CM</t>
  </si>
  <si>
    <t>CAIXA INSPECAO EM POLIETILENO PARA ATERRAMENTO E PARA RAIOS DIAMETRO = 300 MM</t>
  </si>
  <si>
    <t>POSTE DE CONCRETO CIRCULAR, 12 METROS, 600DAN</t>
  </si>
  <si>
    <t xml:space="preserve">BRAÇO L </t>
  </si>
  <si>
    <t>BRAÇO ANTI BALANÇO</t>
  </si>
  <si>
    <t>ESPAÇADOR LOSANGULAR</t>
  </si>
  <si>
    <t>CINTA CIRCULAR EM ACO GALVANIZADO DE 150 MM DE DIAMETRO</t>
  </si>
  <si>
    <t>CINTA DE ACO GALVANIZADO DIAM.190 MM</t>
  </si>
  <si>
    <t>PARAFUSO CABEÇA ABAULADA (FRANCES) M16 X 45 MM</t>
  </si>
  <si>
    <t>PARAFUSO CABEÇA ABAULADA (FRANCES) M16 X 70 MM</t>
  </si>
  <si>
    <t>LAÇO PREFORMADO PARA ESPAÇADOR</t>
  </si>
  <si>
    <t>BRAÇO C AÇO GALVANIZADO , CONFORME NTD-17</t>
  </si>
  <si>
    <t>CANTONEIRA AUXILIAR PARA BRAÇO TIPO C</t>
  </si>
  <si>
    <t>SAPATILHA DE AÇO GALVANIZADO</t>
  </si>
  <si>
    <t>GRAMPO DE ANCORAGEM POLIMÉRICO</t>
  </si>
  <si>
    <t>GRAMPO LINHA VIVA DE LATAO ESTANHADO, DIAMETRO DO CONDUTOR PRINCIPAL DE 10 A 120 MM2, DIAMETRO DA DERIVACAO DE 10 A 70 MM2</t>
  </si>
  <si>
    <t>CAPA PROTEÇÃO PARA CONECTOR TIPO CUNHA</t>
  </si>
  <si>
    <t>CABO DE ALUMÍNIO XLPE 90ºC, 50mm², 15KV</t>
  </si>
  <si>
    <t>CABO DE AÇO 9,5mm</t>
  </si>
  <si>
    <t>SERVIÇO DE INTERVENÇÃO ENEL ( CONEXÃO EM LINHA VIVA)</t>
  </si>
  <si>
    <t>ESCAVACAO MANUAL DE VALAS &lt; 1 MTS. (OBRAS CIVIS)</t>
  </si>
  <si>
    <t>M³</t>
  </si>
  <si>
    <t>REATERRO COM APILOAMENTO</t>
  </si>
  <si>
    <t>MINI CAPTOR AÉREO DE 300mm</t>
  </si>
  <si>
    <t>CABO DE COBRE NÚ No. 35 MM2</t>
  </si>
  <si>
    <t>ISOLADOR DE BAQUELITA COM CHAPA DE ENCOSTO</t>
  </si>
  <si>
    <t>BRACADEIRA METALICA TIPO "D" DIAM. 1"</t>
  </si>
  <si>
    <t>BUCHA DE NYLON S-8</t>
  </si>
  <si>
    <t>PARAFUSO P/BUCHA S-8</t>
  </si>
  <si>
    <t>QUADRO DE DISTRIBUIÇÃO DE EMBUTIR METÁLICO CB-44E - 150A</t>
  </si>
  <si>
    <t>QUADRO DE DISTRIBUIÇÃO DE EMBUTIR METÁLICO CB-34E - 150A</t>
  </si>
  <si>
    <t>QUADRO DE DISTRIBUIÇÃO DE EMBUTIR METÁLICO CB-24E - 150A</t>
  </si>
  <si>
    <t>QUADRO DE COMANDO EM CAIXA METÁLICA IP54, DIMENSÕES DE 100X60X15CM, COM PORTA FRONTAL COM 02 FECHOS RÁPIDOS, PLACA DE MONTAGEM INTERNA NA COR LARANJA, COM BARRAMENTOS CENTRAIS PARA 400A</t>
  </si>
  <si>
    <t>DISJUNTOR MONOPOLAR DE 10 A 32-A (10A)</t>
  </si>
  <si>
    <t>DISJUNTOR MONOPOLAR DE 10 A 32-A (16A)</t>
  </si>
  <si>
    <t>DISJUNTOR MONOPOLAR DE 10 A 32-A (20A)</t>
  </si>
  <si>
    <t>DISJUNTOR MONOPOLAR DE 10 A 32-A (25A)</t>
  </si>
  <si>
    <t>DISJUNTOR TRIPOLAR DE 10 A 35-A (32A)</t>
  </si>
  <si>
    <t>DISJUNTOR TRIPOLAR 40 A 50A (40A)</t>
  </si>
  <si>
    <t>DISJUNTOR TRIPOLAR DE 60 A 100-A (70A)</t>
  </si>
  <si>
    <t>DISPOSITIVO DE PROTEÇÃO CONTRA SURTOS (D.P.S.) 275V DE 8 A 40KA</t>
  </si>
  <si>
    <t>INTERRUPTOR DIFERENCIAL RESIDUAL (D.R.) BIPOLAR DE 25A-30mA</t>
  </si>
  <si>
    <t>DISJUNTOR TRIPOLAR DE 300 A 350-A (350A)</t>
  </si>
  <si>
    <t>ADESIVO CONF. NR-10: PERIGO, QUADRO ELÉTRICO ENERGISADO</t>
  </si>
  <si>
    <t>CABO DE COBRE NU No. 16 MM2 (6,94 M/KG)</t>
  </si>
  <si>
    <t>TERMINAL DE PRESSAO 16 MM2</t>
  </si>
  <si>
    <t>ELETRODUTO PVC FLEXÍVEL - MANGUEIRA CORRUGADA LEVE - DIAM. 25MM</t>
  </si>
  <si>
    <t>ELETRODUTO PVC FLEXÍVEL - MANGUEIRA CORRUGADA LEVE - DIAM. 32MM</t>
  </si>
  <si>
    <t>ELETRODUTO PVC FLEXÍVEL - MANGUEIRA CORRUGADA REFORÇADA - DIAM. 50MM</t>
  </si>
  <si>
    <t>ELETRODUTO PVC FLEXÍVEL - MANGUEIRA CORRUGADA REFORÇADA - DIAM. 75MM</t>
  </si>
  <si>
    <t>ELETRODUTO FLEXÍVEL CORRUGADO, PEAD, DN 100 (4) - FORNECIMENTO E INSTALAÇÃO. AF_04/2016</t>
  </si>
  <si>
    <t>CABO PVC (70ºC) 1 KV No. 25 MM2</t>
  </si>
  <si>
    <t>CABO PVC (70ºC) 1 KV No. 16 MM2</t>
  </si>
  <si>
    <t>CABO PVC (70ºC) 1 KV No. 10 MM2</t>
  </si>
  <si>
    <t>CABO PVC (70ºC) 1 KV No. 6 MM2</t>
  </si>
  <si>
    <t>POSTE SIMPLES CÔNICO CONTÍNUO, CIRCULAR, RETO, COM DIÂMETRO NOMINAL DE 60MM NA EXTREMIDADE, GALVANIZADO A FOGO, Hútil= 7 M - ENGASTADO EM CONCRETO COM FCK = 13,5 MPA</t>
  </si>
  <si>
    <t>SUPORTE PARA 3 PÉTALAS PARA LUMINÁRIA DE ILUMINAÇÃO PÚBLICA</t>
  </si>
  <si>
    <t>LUMINÁRIA DE LED PARA ILUMINAÇÃO PÚBLICA, DE 98 W ATÉ 137 W - FORNECIMENTO E INSTALAÇÃO. AF_08/2020</t>
  </si>
  <si>
    <t>CABO DE COBRE NU No. 10 MM2 (11,11M /KG)</t>
  </si>
  <si>
    <t>TERMINAL DE PRESSAO 10 MM2</t>
  </si>
  <si>
    <t>CABO ISOLADO PP 3 X 2,5 MM2</t>
  </si>
  <si>
    <t>CONECTOR PERFURANTE ISOLADO CDP-70</t>
  </si>
  <si>
    <t>FITA ISOLANTE, ROLO DE 20,00 M</t>
  </si>
  <si>
    <t>FITA DE AUTO FUSAO, ROLO E 10,00 MM</t>
  </si>
  <si>
    <t>ELETRODUTO PVC FLEXÍVEL - MANGUEIRA CORRUGADA REFORÇADA - DIAM. 40MM</t>
  </si>
  <si>
    <t>ELETRODUTO DE PVC RIGIDO DIAMETRO 3/4"</t>
  </si>
  <si>
    <t>CABO PVC (70ºC) 1 KV No 1,5 MM2</t>
  </si>
  <si>
    <t>CABO PVC (70ºC) 1 KV No. 2,5 MM2</t>
  </si>
  <si>
    <t>CABO PVC (70ºC) 1 KV No. 4 MM2</t>
  </si>
  <si>
    <t>LUMINÁRIA DE SOBREPOR COM REFLETOR DE ALUMÍNIO E ALETAS 2X28W</t>
  </si>
  <si>
    <t>LÂMPADA TUBULAR LED DE 18/20 W, BASE G13 - FORNECIMENTO E INSTALAÇÃO. AF_02/2020_P</t>
  </si>
  <si>
    <t>LUMINÁRIA TIPO ARANDELA DE USO EXTERNO - BASE E-27</t>
  </si>
  <si>
    <t>LÂMPADA COMPACTA DE LED 10 W, BASE E27 - FORNECIMENTO E INSTALAÇÃO. AF_02/2020</t>
  </si>
  <si>
    <t>PROJETOR RETANGULAR LED, IP66, POTÊNCIA DE 100W, COR BRANCA LUZ DO DIA, TENSÃO 220VCA +/-10%, CORPO EM ALUMÍNIO, ALÇA DE FIXAÇÃO EM AÇO INOX, 3 ANOS DE GARANTIA MÍNIMA</t>
  </si>
  <si>
    <t>PROJETOR RETANGULAR LED, IP66, POTÊNCIA DE 150W, COR BRANCA LUZ DO DIA, TENSÃO 220VCA +/-10%, CORPO EM ALUMÍNIO, ALÇA DE FIXAÇÃO EM AÇO INOX, 3 ANOS DE GARANTIA MÍNIMA</t>
  </si>
  <si>
    <t>CAIXA METALICA RET. 4" X 2" X 2"</t>
  </si>
  <si>
    <t>LUMINÁRIA DE EMERGÊNCIA 30 LEDS</t>
  </si>
  <si>
    <t>INTERRUPTOR SIMPLES (1 SECAO)</t>
  </si>
  <si>
    <t>INTERRUPTOR PARALELO SIMPLES (1 SECAO)</t>
  </si>
  <si>
    <t>INTERRUPTOR SIMPLES 1 SEÇÃO E 1 TOMADA HEXAGONAL 2P + T - 10A CONJUGADOS</t>
  </si>
  <si>
    <t>INTERRUPTOR SIMPLES 1 SEÇÃO E 1 TOMADA HEXAGONAL 2P + T - 10A CONJUGADOS (PARALELO)</t>
  </si>
  <si>
    <t>TOMADA HEXAGONAL 2P + T - 20A - 250V</t>
  </si>
  <si>
    <t>TOMADA HEXAGONAL 2P + T - 10A - 250V</t>
  </si>
  <si>
    <t>SUB TOTAL:</t>
  </si>
  <si>
    <t>BANCO</t>
  </si>
  <si>
    <t>QUANT</t>
  </si>
  <si>
    <t>VALOR TOTAL COM BDI</t>
  </si>
  <si>
    <t>VALOR UNIT COM BDI</t>
  </si>
  <si>
    <t>CUSTO UNIT</t>
  </si>
  <si>
    <t>SUB TOTAL - ESTRUTURA:</t>
  </si>
  <si>
    <t>SUB TOTAL - ALVENARIA / VEDAÇÃO:</t>
  </si>
  <si>
    <t>SUB TOTAL - PISOS:</t>
  </si>
  <si>
    <t>SUB TOTAL - VEGETAÇÃO:</t>
  </si>
  <si>
    <t>SUB TOTAL - PLAYGROUND:</t>
  </si>
  <si>
    <t>SUB TOTAL - COBERTURA RETRÁTRIL:</t>
  </si>
  <si>
    <t>SUB TOTAL - BANCOS EM CONCRETO:</t>
  </si>
  <si>
    <t>SUB TOTAL - PASSEIO PÚBLICO:</t>
  </si>
  <si>
    <t>SUB TOTAL - BLOCO A:</t>
  </si>
  <si>
    <t>SUB TOTAL - BLOCO B:</t>
  </si>
  <si>
    <t>SUB TOTAL - BLOCO C:</t>
  </si>
  <si>
    <t>SUB TOTAL - PRAÇA EXTERNA:</t>
  </si>
  <si>
    <t>SUB TOTAL - CANTEIRO DE OBRAS:</t>
  </si>
  <si>
    <t>VALOR TOTAL DA OBRA:</t>
  </si>
  <si>
    <t>SUB TOTAL - INSTALAÇÕES ELÉTRICAS:</t>
  </si>
  <si>
    <t>SUB TOTAL - IMPLANTAÇÃO E PÁTIO INTERNO:</t>
  </si>
  <si>
    <t>SUB TOTAL - SERVIÇOS PRELIMINARES:</t>
  </si>
  <si>
    <t>1.2.3</t>
  </si>
  <si>
    <t>REVESTIMENTO DE PAREDES</t>
  </si>
  <si>
    <t>1.9.5</t>
  </si>
  <si>
    <t>1.9.6</t>
  </si>
  <si>
    <t>1.9.7</t>
  </si>
  <si>
    <t>2.6</t>
  </si>
  <si>
    <t>2.7</t>
  </si>
  <si>
    <t>2.8</t>
  </si>
  <si>
    <t>2.9</t>
  </si>
  <si>
    <t>2.10</t>
  </si>
  <si>
    <t>2.11</t>
  </si>
  <si>
    <t>2.12</t>
  </si>
  <si>
    <t>ESTRUTURA DO TELHADO</t>
  </si>
  <si>
    <t>2.13</t>
  </si>
  <si>
    <t>2.14</t>
  </si>
  <si>
    <t>2.15</t>
  </si>
  <si>
    <t>2.16</t>
  </si>
  <si>
    <t>2.17</t>
  </si>
  <si>
    <t>2.17.1</t>
  </si>
  <si>
    <t>2.17.2</t>
  </si>
  <si>
    <t>2.17.3</t>
  </si>
  <si>
    <t>2.17.4</t>
  </si>
  <si>
    <t>2.18</t>
  </si>
  <si>
    <t>INSTALAÇÕES SANITÁRIAS</t>
  </si>
  <si>
    <t>REVESTIMENTO DE FORROS</t>
  </si>
  <si>
    <t>REVESTIMENTO DE PISOS</t>
  </si>
  <si>
    <t>2.19</t>
  </si>
  <si>
    <t>2.20</t>
  </si>
  <si>
    <t>2.21</t>
  </si>
  <si>
    <t>2.22</t>
  </si>
  <si>
    <t>3.1</t>
  </si>
  <si>
    <t>3.2</t>
  </si>
  <si>
    <t>3.3</t>
  </si>
  <si>
    <t>3.4</t>
  </si>
  <si>
    <t>3.5</t>
  </si>
  <si>
    <t>3.6</t>
  </si>
  <si>
    <t>3.7</t>
  </si>
  <si>
    <t>3.8</t>
  </si>
  <si>
    <t>3.9</t>
  </si>
  <si>
    <t>3.10</t>
  </si>
  <si>
    <t>3.11</t>
  </si>
  <si>
    <t>3.12</t>
  </si>
  <si>
    <t>3.13</t>
  </si>
  <si>
    <t>3.14</t>
  </si>
  <si>
    <t>3.15</t>
  </si>
  <si>
    <t>3.16</t>
  </si>
  <si>
    <t>3.17</t>
  </si>
  <si>
    <t>3.17.1</t>
  </si>
  <si>
    <t>3.17.2</t>
  </si>
  <si>
    <t>3.17.3</t>
  </si>
  <si>
    <t>3.17.4</t>
  </si>
  <si>
    <t>3.18</t>
  </si>
  <si>
    <t>3.19</t>
  </si>
  <si>
    <t>3.20</t>
  </si>
  <si>
    <t>3.21</t>
  </si>
  <si>
    <t>3.22</t>
  </si>
  <si>
    <t>4.6</t>
  </si>
  <si>
    <t>4.7</t>
  </si>
  <si>
    <t>4.8</t>
  </si>
  <si>
    <t>4.9</t>
  </si>
  <si>
    <t>4.10</t>
  </si>
  <si>
    <t>4.11</t>
  </si>
  <si>
    <t>4.12</t>
  </si>
  <si>
    <t>4.13</t>
  </si>
  <si>
    <t>4.14</t>
  </si>
  <si>
    <t>4.15</t>
  </si>
  <si>
    <t>4.16</t>
  </si>
  <si>
    <t>4.16.1</t>
  </si>
  <si>
    <t>4.16.2</t>
  </si>
  <si>
    <t>4.17</t>
  </si>
  <si>
    <t>4.18</t>
  </si>
  <si>
    <t>4.19</t>
  </si>
  <si>
    <t>4.20</t>
  </si>
  <si>
    <t>4.21</t>
  </si>
  <si>
    <t>4.22</t>
  </si>
  <si>
    <t>4.22.1</t>
  </si>
  <si>
    <t>4.22.2</t>
  </si>
  <si>
    <t>4.22.3</t>
  </si>
  <si>
    <t>4.22.4</t>
  </si>
  <si>
    <t>5.4</t>
  </si>
  <si>
    <t>4.23</t>
  </si>
  <si>
    <t>4.23.1</t>
  </si>
  <si>
    <t>4.23.2</t>
  </si>
  <si>
    <t>4.23.3</t>
  </si>
  <si>
    <t>4.23.4</t>
  </si>
  <si>
    <t>5.5</t>
  </si>
  <si>
    <t>5.6</t>
  </si>
  <si>
    <t>5.7</t>
  </si>
  <si>
    <t>5.8</t>
  </si>
  <si>
    <t>6.1</t>
  </si>
  <si>
    <t>6.2</t>
  </si>
  <si>
    <t>6.3</t>
  </si>
  <si>
    <t>7.1</t>
  </si>
  <si>
    <t>7.2</t>
  </si>
  <si>
    <t>7.3</t>
  </si>
  <si>
    <t>7.4</t>
  </si>
  <si>
    <t>7.5</t>
  </si>
  <si>
    <t>7.6</t>
  </si>
  <si>
    <t>7.7</t>
  </si>
  <si>
    <t>1.1.1.1</t>
  </si>
  <si>
    <t>1.1.1.2</t>
  </si>
  <si>
    <t>1.1.1.3</t>
  </si>
  <si>
    <t>1.1.1.4</t>
  </si>
  <si>
    <t>1.1.2.1</t>
  </si>
  <si>
    <t>1.1.2.2</t>
  </si>
  <si>
    <t>1.1.2.3</t>
  </si>
  <si>
    <t>1.1.2.4</t>
  </si>
  <si>
    <t>1.1.2.5</t>
  </si>
  <si>
    <t>1.2.1.1</t>
  </si>
  <si>
    <t>1.2.1.2</t>
  </si>
  <si>
    <t>1.2.1.3</t>
  </si>
  <si>
    <t>1.2.2.1</t>
  </si>
  <si>
    <t>1.2.3.1</t>
  </si>
  <si>
    <t>1.3.1.1</t>
  </si>
  <si>
    <t>1.3.1.2</t>
  </si>
  <si>
    <t>1.3.1.3</t>
  </si>
  <si>
    <t>1.3.1.4</t>
  </si>
  <si>
    <t>1.3.2.1</t>
  </si>
  <si>
    <t>1.3.2.2</t>
  </si>
  <si>
    <t>1.3.2.3</t>
  </si>
  <si>
    <t>1.3.2.4</t>
  </si>
  <si>
    <t>1.4.1.1</t>
  </si>
  <si>
    <t>1.4.1.2</t>
  </si>
  <si>
    <t>1.4.2.1</t>
  </si>
  <si>
    <t>1.4.2.2</t>
  </si>
  <si>
    <t>1.5.1</t>
  </si>
  <si>
    <t>1.5.2</t>
  </si>
  <si>
    <t>1.5.3</t>
  </si>
  <si>
    <t>1.5.4</t>
  </si>
  <si>
    <t>1.5.5</t>
  </si>
  <si>
    <t>1.5.6</t>
  </si>
  <si>
    <t>1.5.7</t>
  </si>
  <si>
    <t>1.6.1</t>
  </si>
  <si>
    <t>1.6.2</t>
  </si>
  <si>
    <t>1.6.3</t>
  </si>
  <si>
    <t>1.6.4</t>
  </si>
  <si>
    <t>1.7.1.1</t>
  </si>
  <si>
    <t>1.7.1.2</t>
  </si>
  <si>
    <t>1.7.2.1</t>
  </si>
  <si>
    <t>1.7.2.2</t>
  </si>
  <si>
    <t>1.7.3.1</t>
  </si>
  <si>
    <t>1.8.1</t>
  </si>
  <si>
    <t>1.9.1.1</t>
  </si>
  <si>
    <t>1.9.1.2</t>
  </si>
  <si>
    <t>1.9.2.1</t>
  </si>
  <si>
    <t>1.9.2.2</t>
  </si>
  <si>
    <t>1.9.3.1</t>
  </si>
  <si>
    <t>1.9.3.2</t>
  </si>
  <si>
    <t>1.9.4.1</t>
  </si>
  <si>
    <t>1.9.4.2</t>
  </si>
  <si>
    <t>1.9.5.1</t>
  </si>
  <si>
    <t>1.9.6.1</t>
  </si>
  <si>
    <t>1.9.7.1</t>
  </si>
  <si>
    <t>1.9.7.2</t>
  </si>
  <si>
    <t>1.9.7.3</t>
  </si>
  <si>
    <t>2.1.1</t>
  </si>
  <si>
    <t>2.2.1</t>
  </si>
  <si>
    <t>2.2.2</t>
  </si>
  <si>
    <t>2.4.1</t>
  </si>
  <si>
    <t>2.4.2</t>
  </si>
  <si>
    <t>2.4.3</t>
  </si>
  <si>
    <t>2.6.1</t>
  </si>
  <si>
    <t>2.7.1</t>
  </si>
  <si>
    <t>2.8.1</t>
  </si>
  <si>
    <t>2.8.2</t>
  </si>
  <si>
    <t>2.9.1</t>
  </si>
  <si>
    <t>2.10.1</t>
  </si>
  <si>
    <t>2.12.1</t>
  </si>
  <si>
    <t>3.14.1</t>
  </si>
  <si>
    <t>2.14.1</t>
  </si>
  <si>
    <t>2.11.1</t>
  </si>
  <si>
    <t>4.11.1</t>
  </si>
  <si>
    <t>2.22.2</t>
  </si>
  <si>
    <t>2.12.2</t>
  </si>
  <si>
    <t>2.12.3</t>
  </si>
  <si>
    <t>2.12.4</t>
  </si>
  <si>
    <t>2.12.5</t>
  </si>
  <si>
    <t>2.12.6</t>
  </si>
  <si>
    <t>2.12.7</t>
  </si>
  <si>
    <t>2.13.1</t>
  </si>
  <si>
    <t>2.13.2</t>
  </si>
  <si>
    <t>3.11.1</t>
  </si>
  <si>
    <t>2.15.1</t>
  </si>
  <si>
    <t>5.1.1</t>
  </si>
  <si>
    <t>3.1.1</t>
  </si>
  <si>
    <t>2.15.2</t>
  </si>
  <si>
    <t>2.16.1</t>
  </si>
  <si>
    <t>2.16.2</t>
  </si>
  <si>
    <t>2.16.3</t>
  </si>
  <si>
    <t>2.17.1.1</t>
  </si>
  <si>
    <t>2.17.4.4</t>
  </si>
  <si>
    <t>2.17.1.2</t>
  </si>
  <si>
    <t>2.17.2.1</t>
  </si>
  <si>
    <t>2.17.2.2</t>
  </si>
  <si>
    <t>2.17.2.3</t>
  </si>
  <si>
    <t>2.17.2.4</t>
  </si>
  <si>
    <t>2.17.2.5</t>
  </si>
  <si>
    <t>2.17.3.1</t>
  </si>
  <si>
    <t>2.17.4.1</t>
  </si>
  <si>
    <t>2.17.4.2</t>
  </si>
  <si>
    <t>2.17.4.3</t>
  </si>
  <si>
    <t>2.17.4.5</t>
  </si>
  <si>
    <t>2.17.4.6</t>
  </si>
  <si>
    <t>2.17.4.7</t>
  </si>
  <si>
    <t>2.18.1</t>
  </si>
  <si>
    <t>4.17.1</t>
  </si>
  <si>
    <t>2.18.2</t>
  </si>
  <si>
    <t>2.18.3</t>
  </si>
  <si>
    <t>2.18.4</t>
  </si>
  <si>
    <t>2.18.5</t>
  </si>
  <si>
    <t>2.18.6</t>
  </si>
  <si>
    <t>2.18.7</t>
  </si>
  <si>
    <t>2.18.8</t>
  </si>
  <si>
    <t>2.18.9</t>
  </si>
  <si>
    <t>2.18.10</t>
  </si>
  <si>
    <t>2.18.11</t>
  </si>
  <si>
    <t>2.18.12</t>
  </si>
  <si>
    <t>2.18.13</t>
  </si>
  <si>
    <t>2.19.1</t>
  </si>
  <si>
    <t>2.19.2</t>
  </si>
  <si>
    <t>2.20.1</t>
  </si>
  <si>
    <t>2.20.2</t>
  </si>
  <si>
    <t>2.20.3</t>
  </si>
  <si>
    <t>2.20.4</t>
  </si>
  <si>
    <t>2.20.5</t>
  </si>
  <si>
    <t>2.20.6</t>
  </si>
  <si>
    <t>2.20.7</t>
  </si>
  <si>
    <t>2.21.1</t>
  </si>
  <si>
    <t>2.21.2</t>
  </si>
  <si>
    <t>2.21.3</t>
  </si>
  <si>
    <t>2.22.1</t>
  </si>
  <si>
    <t>2.22.3</t>
  </si>
  <si>
    <t>2.22.4</t>
  </si>
  <si>
    <t>3.2.1</t>
  </si>
  <si>
    <t>3.2.2</t>
  </si>
  <si>
    <t>3.3.1</t>
  </si>
  <si>
    <t>3.4.1</t>
  </si>
  <si>
    <t>3.4.2</t>
  </si>
  <si>
    <t>3.4.3</t>
  </si>
  <si>
    <t>3.5.1</t>
  </si>
  <si>
    <t>3.6.1</t>
  </si>
  <si>
    <t>3.7.1</t>
  </si>
  <si>
    <t>3.8.1</t>
  </si>
  <si>
    <t>3.8.2</t>
  </si>
  <si>
    <t>3.9.1</t>
  </si>
  <si>
    <t>3.10.1</t>
  </si>
  <si>
    <t>3.12.1</t>
  </si>
  <si>
    <t>3.12.2</t>
  </si>
  <si>
    <t>3.12.3</t>
  </si>
  <si>
    <t>3.12.4</t>
  </si>
  <si>
    <t>3.12.5</t>
  </si>
  <si>
    <t>3.12.6</t>
  </si>
  <si>
    <t>3.12.7</t>
  </si>
  <si>
    <t>3.13.1</t>
  </si>
  <si>
    <t>3.13.2</t>
  </si>
  <si>
    <t>3.15.1</t>
  </si>
  <si>
    <t>4.13.1</t>
  </si>
  <si>
    <t>3.15.2</t>
  </si>
  <si>
    <t>3.16.1</t>
  </si>
  <si>
    <t>3.16.2</t>
  </si>
  <si>
    <t>3.16.3</t>
  </si>
  <si>
    <t>3.17.1.1</t>
  </si>
  <si>
    <t>3.17.2.1</t>
  </si>
  <si>
    <t>3.17.3.1</t>
  </si>
  <si>
    <t>3.17.4.1</t>
  </si>
  <si>
    <t>3.17.4.2</t>
  </si>
  <si>
    <t>3.17.4.3</t>
  </si>
  <si>
    <t>3.17.4.4</t>
  </si>
  <si>
    <t>3.17.4.5</t>
  </si>
  <si>
    <t>3.18.1</t>
  </si>
  <si>
    <t>3.18.2</t>
  </si>
  <si>
    <t>3.18.3</t>
  </si>
  <si>
    <t>3.18.4</t>
  </si>
  <si>
    <t>3.18.5</t>
  </si>
  <si>
    <t>3.18.6</t>
  </si>
  <si>
    <t>3.18.7</t>
  </si>
  <si>
    <t>3.18.8</t>
  </si>
  <si>
    <t>3.18.9</t>
  </si>
  <si>
    <t>3.18.10</t>
  </si>
  <si>
    <t>3.18.11</t>
  </si>
  <si>
    <t>3.18.12</t>
  </si>
  <si>
    <t>3.19.1</t>
  </si>
  <si>
    <t>3.20.1</t>
  </si>
  <si>
    <t>3.20.2</t>
  </si>
  <si>
    <t>3.20.3</t>
  </si>
  <si>
    <t>3.20.4</t>
  </si>
  <si>
    <t>3.20.5</t>
  </si>
  <si>
    <t>3.20.6</t>
  </si>
  <si>
    <t>3.21.1</t>
  </si>
  <si>
    <t>3.21.2</t>
  </si>
  <si>
    <t>3.21.3</t>
  </si>
  <si>
    <t>3.22.1</t>
  </si>
  <si>
    <t>3.22.2</t>
  </si>
  <si>
    <t>3.22.3</t>
  </si>
  <si>
    <t>4.1.1</t>
  </si>
  <si>
    <t>4.2.1</t>
  </si>
  <si>
    <t>4.2.2</t>
  </si>
  <si>
    <t>4.3.1</t>
  </si>
  <si>
    <t>4.4.1</t>
  </si>
  <si>
    <t>4.4.2</t>
  </si>
  <si>
    <t>4.4.3</t>
  </si>
  <si>
    <t>4.5.1</t>
  </si>
  <si>
    <t>4.6.1</t>
  </si>
  <si>
    <t>4.7.1</t>
  </si>
  <si>
    <t>4.8.1</t>
  </si>
  <si>
    <t>4.9.1</t>
  </si>
  <si>
    <t>4.10.1</t>
  </si>
  <si>
    <t>4.12.1</t>
  </si>
  <si>
    <t>4.12.2</t>
  </si>
  <si>
    <t>4.14.1</t>
  </si>
  <si>
    <t>4.15.1</t>
  </si>
  <si>
    <t>4.15.2</t>
  </si>
  <si>
    <t>4.17.2</t>
  </si>
  <si>
    <t>4.17.3</t>
  </si>
  <si>
    <t>4.17.4</t>
  </si>
  <si>
    <t>4.18.1</t>
  </si>
  <si>
    <t>4.19.1</t>
  </si>
  <si>
    <t>4.20.1</t>
  </si>
  <si>
    <t>4.20.2</t>
  </si>
  <si>
    <t>4.20.3</t>
  </si>
  <si>
    <t>4.21.1</t>
  </si>
  <si>
    <t>4.21.2</t>
  </si>
  <si>
    <t>4.21.3</t>
  </si>
  <si>
    <t>4.23.1.1</t>
  </si>
  <si>
    <t>4.23.2.1</t>
  </si>
  <si>
    <t>4.23.3.1</t>
  </si>
  <si>
    <t>4.23.4.1</t>
  </si>
  <si>
    <t>5.1.2</t>
  </si>
  <si>
    <t>5.1.3</t>
  </si>
  <si>
    <t>5.1.4</t>
  </si>
  <si>
    <t>5.2.1</t>
  </si>
  <si>
    <t>5.2.2</t>
  </si>
  <si>
    <t>5.3.1</t>
  </si>
  <si>
    <t>5.3.2</t>
  </si>
  <si>
    <t>5.4.1</t>
  </si>
  <si>
    <t>5.4.2</t>
  </si>
  <si>
    <t>5.5.1</t>
  </si>
  <si>
    <t>5.5.2</t>
  </si>
  <si>
    <t>5.5.3</t>
  </si>
  <si>
    <t>5.6.1</t>
  </si>
  <si>
    <t>5.6.5</t>
  </si>
  <si>
    <t>5.6.2</t>
  </si>
  <si>
    <t>5.6.3</t>
  </si>
  <si>
    <t>5.6.4</t>
  </si>
  <si>
    <t>5.7.1</t>
  </si>
  <si>
    <t>5.7.2</t>
  </si>
  <si>
    <t>5.7.3</t>
  </si>
  <si>
    <t>5.7.4</t>
  </si>
  <si>
    <t>5.8.1</t>
  </si>
  <si>
    <t>5.8.2</t>
  </si>
  <si>
    <t>5.8.3</t>
  </si>
  <si>
    <t>5.8.4</t>
  </si>
  <si>
    <t>5.8.5</t>
  </si>
  <si>
    <t>5.8.6</t>
  </si>
  <si>
    <t>5.8.7</t>
  </si>
  <si>
    <t>5.8.8</t>
  </si>
  <si>
    <t>5.8.9</t>
  </si>
  <si>
    <t>6.1.1</t>
  </si>
  <si>
    <t>6.1.2</t>
  </si>
  <si>
    <t>6.1.3</t>
  </si>
  <si>
    <t>6.1.4</t>
  </si>
  <si>
    <t>6.1.5</t>
  </si>
  <si>
    <t>6.2.1</t>
  </si>
  <si>
    <t>6.2.2</t>
  </si>
  <si>
    <t>6.2.3</t>
  </si>
  <si>
    <t>6.3.1</t>
  </si>
  <si>
    <t>6.3.2</t>
  </si>
  <si>
    <t>6.3.3</t>
  </si>
  <si>
    <t>6.3.4</t>
  </si>
  <si>
    <t>6.3.5</t>
  </si>
  <si>
    <t>7.1.1</t>
  </si>
  <si>
    <t>7.1.2</t>
  </si>
  <si>
    <t>7.1.3</t>
  </si>
  <si>
    <t>7.1.4</t>
  </si>
  <si>
    <t>7.1.5</t>
  </si>
  <si>
    <t>7.1.6</t>
  </si>
  <si>
    <t>7.1.7</t>
  </si>
  <si>
    <t>7.1.8</t>
  </si>
  <si>
    <t>7.1.9</t>
  </si>
  <si>
    <t>7.1.10</t>
  </si>
  <si>
    <t>7.1.11</t>
  </si>
  <si>
    <t>7.1.12</t>
  </si>
  <si>
    <t>7.1.13</t>
  </si>
  <si>
    <t>7.1.14</t>
  </si>
  <si>
    <t>7.1.15</t>
  </si>
  <si>
    <t>7.1.16</t>
  </si>
  <si>
    <t>7.1.17</t>
  </si>
  <si>
    <t>7.1.18</t>
  </si>
  <si>
    <t>7.1.19</t>
  </si>
  <si>
    <t>7.1.20</t>
  </si>
  <si>
    <t>7.1.21</t>
  </si>
  <si>
    <t>7.1.22</t>
  </si>
  <si>
    <t>7.1.23</t>
  </si>
  <si>
    <t>7.1.24</t>
  </si>
  <si>
    <t>7.1.25</t>
  </si>
  <si>
    <t>7.1.26</t>
  </si>
  <si>
    <t>7.1.27</t>
  </si>
  <si>
    <t>7.1.28</t>
  </si>
  <si>
    <t>7.1.29</t>
  </si>
  <si>
    <t>7.1.30</t>
  </si>
  <si>
    <t>7.1.31</t>
  </si>
  <si>
    <t>7.1.32</t>
  </si>
  <si>
    <t>7.1.33</t>
  </si>
  <si>
    <t>7.1.34</t>
  </si>
  <si>
    <t>7.1.35</t>
  </si>
  <si>
    <t>7.1.36</t>
  </si>
  <si>
    <t>7.1.37</t>
  </si>
  <si>
    <t>7.1.38</t>
  </si>
  <si>
    <t>7.1.39</t>
  </si>
  <si>
    <t>7.1.40</t>
  </si>
  <si>
    <t>7.1.41</t>
  </si>
  <si>
    <t>7.1.42</t>
  </si>
  <si>
    <t>7.1.43</t>
  </si>
  <si>
    <t>7.2.1</t>
  </si>
  <si>
    <t>7.2.2</t>
  </si>
  <si>
    <t>7.2.3</t>
  </si>
  <si>
    <t>7.2.4</t>
  </si>
  <si>
    <t>7.2.5</t>
  </si>
  <si>
    <t>7.2.6</t>
  </si>
  <si>
    <t>7.2.7</t>
  </si>
  <si>
    <t>7.2.8</t>
  </si>
  <si>
    <t>7.2.9</t>
  </si>
  <si>
    <t>7.2.10</t>
  </si>
  <si>
    <t>7.2.11</t>
  </si>
  <si>
    <t>7.2.12</t>
  </si>
  <si>
    <t>7.2.13</t>
  </si>
  <si>
    <t>7.2.14</t>
  </si>
  <si>
    <t>7.2.15</t>
  </si>
  <si>
    <t>7.2.16</t>
  </si>
  <si>
    <t>7.2.17</t>
  </si>
  <si>
    <t>7.2.18</t>
  </si>
  <si>
    <t>7.2.19</t>
  </si>
  <si>
    <t>7.2.20</t>
  </si>
  <si>
    <t>7.2.21</t>
  </si>
  <si>
    <t>7.2.22</t>
  </si>
  <si>
    <t>7.2.23</t>
  </si>
  <si>
    <t>7.3.1</t>
  </si>
  <si>
    <t>7.3.2</t>
  </si>
  <si>
    <t>7.3.3</t>
  </si>
  <si>
    <t>7.3.4</t>
  </si>
  <si>
    <t>7.3.5</t>
  </si>
  <si>
    <t>7.3.6</t>
  </si>
  <si>
    <t>7.3.7</t>
  </si>
  <si>
    <t>7.3.8</t>
  </si>
  <si>
    <t>7.3.9</t>
  </si>
  <si>
    <t>7.3.10</t>
  </si>
  <si>
    <t>7.3.11</t>
  </si>
  <si>
    <t>7.3.12</t>
  </si>
  <si>
    <t>7.3.13</t>
  </si>
  <si>
    <t>7.4.1</t>
  </si>
  <si>
    <t>7.4.2</t>
  </si>
  <si>
    <t>7.4.3</t>
  </si>
  <si>
    <t>7.4.4</t>
  </si>
  <si>
    <t>7.4.5</t>
  </si>
  <si>
    <t>7.4.6</t>
  </si>
  <si>
    <t>7.4.7</t>
  </si>
  <si>
    <t>7.4.8</t>
  </si>
  <si>
    <t>7.4.9</t>
  </si>
  <si>
    <t>7.4.10</t>
  </si>
  <si>
    <t>7.4.11</t>
  </si>
  <si>
    <t>7.4.12</t>
  </si>
  <si>
    <t>7.4.13</t>
  </si>
  <si>
    <t>7.4.14</t>
  </si>
  <si>
    <t>7.4.15</t>
  </si>
  <si>
    <t>7.5.1</t>
  </si>
  <si>
    <t>7.5.2</t>
  </si>
  <si>
    <t>7.5.3</t>
  </si>
  <si>
    <t>7.5.4</t>
  </si>
  <si>
    <t>7.5.5</t>
  </si>
  <si>
    <t>7.5.6</t>
  </si>
  <si>
    <t>7.6.1</t>
  </si>
  <si>
    <t>7.6.2</t>
  </si>
  <si>
    <t>7.6.3</t>
  </si>
  <si>
    <t>7.6.4</t>
  </si>
  <si>
    <t>7.6.5</t>
  </si>
  <si>
    <t>7.6.6</t>
  </si>
  <si>
    <t>7.6.7</t>
  </si>
  <si>
    <t>7.6.8</t>
  </si>
  <si>
    <t>7.6.9</t>
  </si>
  <si>
    <t>7.6.10</t>
  </si>
  <si>
    <t>7.6.11</t>
  </si>
  <si>
    <t>7.6.12</t>
  </si>
  <si>
    <t>7.6.13</t>
  </si>
  <si>
    <t>7.6.14</t>
  </si>
  <si>
    <t>7.6.15</t>
  </si>
  <si>
    <t>7.6.16</t>
  </si>
  <si>
    <t>7.6.17</t>
  </si>
  <si>
    <t>7.6.18</t>
  </si>
  <si>
    <t>7.6.19</t>
  </si>
  <si>
    <t>7.6.20</t>
  </si>
  <si>
    <t>7.6.21</t>
  </si>
  <si>
    <t>7.6.22</t>
  </si>
  <si>
    <t>7.6.23</t>
  </si>
  <si>
    <t>7.6.24</t>
  </si>
  <si>
    <t>7.6.25</t>
  </si>
  <si>
    <t>7.6.26</t>
  </si>
  <si>
    <t>7.7.1</t>
  </si>
  <si>
    <t>7.7.2</t>
  </si>
  <si>
    <t>7.7.3</t>
  </si>
  <si>
    <t>7.7.4</t>
  </si>
  <si>
    <t>7.7.5</t>
  </si>
  <si>
    <t>7.7.6</t>
  </si>
  <si>
    <t>7.7.7</t>
  </si>
  <si>
    <t>7.7.8</t>
  </si>
  <si>
    <t>7.7.9</t>
  </si>
  <si>
    <t>7.7.10</t>
  </si>
  <si>
    <t>7.7.11</t>
  </si>
  <si>
    <t>7.7.12</t>
  </si>
  <si>
    <t>7.7.13</t>
  </si>
  <si>
    <t>7.7.14</t>
  </si>
  <si>
    <t>7.7.15</t>
  </si>
  <si>
    <t>7.7.16</t>
  </si>
  <si>
    <t>7.7.17</t>
  </si>
  <si>
    <t>7.7.18</t>
  </si>
  <si>
    <t>7.7.19</t>
  </si>
  <si>
    <t>7.7.20</t>
  </si>
  <si>
    <t>7.7.21</t>
  </si>
  <si>
    <t>7.7.22</t>
  </si>
  <si>
    <t>7.7.23</t>
  </si>
  <si>
    <t>7.7.24</t>
  </si>
  <si>
    <t>7.7.25</t>
  </si>
  <si>
    <t>7.7.26</t>
  </si>
  <si>
    <t>7.7.27</t>
  </si>
  <si>
    <t>7.7.28</t>
  </si>
  <si>
    <t>INSTALAÇÕES DA ÁREA EXTERNA DA EDIFICAÇÃO E ALIMENTAÇÃO DOS QUADROS</t>
  </si>
  <si>
    <t>ATERRAMENTO DOS QUADROS ELÉTRICOS</t>
  </si>
  <si>
    <t>QUADROS ELÉTRICOS</t>
  </si>
  <si>
    <t>SPDA</t>
  </si>
  <si>
    <t>EXTENSÃO DE REDE ELÉTRICA PARA LIGAÇÃO DA NOVA SE-225KVA</t>
  </si>
  <si>
    <t>SUBESTAÇÃO 225KVA</t>
  </si>
  <si>
    <t>ÁREAS INTERNAS ÀS EDIFICAÇÕES</t>
  </si>
  <si>
    <t>SUB TOTAL - INSTALAÇÕES HIDRÁULICAS:</t>
  </si>
  <si>
    <t>SUB TOTAL - ESQUADRIAS:</t>
  </si>
  <si>
    <t>SUB TOTAL - PROJETO DE COMBATE A INCÊNDIOS E ABRIGO DE GÁS:</t>
  </si>
  <si>
    <t>VALOR TOTAL:</t>
  </si>
  <si>
    <t>VALOR TOTAL ACUMULADO:</t>
  </si>
  <si>
    <t>MÊS 13</t>
  </si>
  <si>
    <t>MÊS 14</t>
  </si>
  <si>
    <t>MÊS 15</t>
  </si>
  <si>
    <t>MÊS 16</t>
  </si>
  <si>
    <t>MÊS 17</t>
  </si>
  <si>
    <t>MÊS 18</t>
  </si>
  <si>
    <t>MÊS 19</t>
  </si>
  <si>
    <t>MÊS 20</t>
  </si>
  <si>
    <t>MÊS 21</t>
  </si>
  <si>
    <t>MÊS 22</t>
  </si>
  <si>
    <t>MÊS 23</t>
  </si>
  <si>
    <t>MÊS 24</t>
  </si>
  <si>
    <t>4.12.3</t>
  </si>
  <si>
    <t>4.12.4</t>
  </si>
  <si>
    <t>4.12.5</t>
  </si>
  <si>
    <t>4.13.2</t>
  </si>
  <si>
    <t>4.17.1.1</t>
  </si>
  <si>
    <t>4.17.1.2</t>
  </si>
  <si>
    <t>4.17.1.3</t>
  </si>
  <si>
    <t>4.17.2.1</t>
  </si>
  <si>
    <t>4.17.2.2</t>
  </si>
  <si>
    <t>4.17.2.3</t>
  </si>
  <si>
    <t>4.17.3.1</t>
  </si>
  <si>
    <t>4.17.4.1</t>
  </si>
  <si>
    <t>4.17.4.2</t>
  </si>
  <si>
    <t>4.17.4.3</t>
  </si>
  <si>
    <t>4.17.4.4</t>
  </si>
  <si>
    <t>4.17.4.5</t>
  </si>
  <si>
    <t>4.17.4.6</t>
  </si>
  <si>
    <t>4.17.4.7</t>
  </si>
  <si>
    <t>4.18.2</t>
  </si>
  <si>
    <t>4.18.3</t>
  </si>
  <si>
    <t>4.18.4</t>
  </si>
  <si>
    <t>4.18.5</t>
  </si>
  <si>
    <t>4.18.6</t>
  </si>
  <si>
    <t>4.18.7</t>
  </si>
  <si>
    <t>4.18.8</t>
  </si>
  <si>
    <t>4.18.9</t>
  </si>
  <si>
    <t>4.18.10</t>
  </si>
  <si>
    <t>4.18.11</t>
  </si>
  <si>
    <t>4.18.12</t>
  </si>
  <si>
    <t>4.20.4</t>
  </si>
  <si>
    <t>4.20.5</t>
  </si>
  <si>
    <t>4.20.6</t>
  </si>
  <si>
    <t>4.23.1.2</t>
  </si>
  <si>
    <t>4.23.3.2</t>
  </si>
  <si>
    <t>4.23.3.3</t>
  </si>
  <si>
    <t>4.23.3.4</t>
  </si>
  <si>
    <t>4.23.3.5</t>
  </si>
  <si>
    <t>4.24</t>
  </si>
  <si>
    <t>4.24.1</t>
  </si>
  <si>
    <t>4.24.1.1</t>
  </si>
  <si>
    <t>4.24.2</t>
  </si>
  <si>
    <t>4.24.2.1</t>
  </si>
  <si>
    <t>4.24.3</t>
  </si>
  <si>
    <t>4.24.3.1</t>
  </si>
  <si>
    <t>4.24.4</t>
  </si>
  <si>
    <t>4.24.4.1</t>
  </si>
  <si>
    <t>4.24.4.2</t>
  </si>
  <si>
    <t>4.24.4.3</t>
  </si>
  <si>
    <t>4.24.4.4</t>
  </si>
  <si>
    <t>4.24.4.5</t>
  </si>
  <si>
    <t>4.24.4.6</t>
  </si>
  <si>
    <t>4.24.4.7</t>
  </si>
  <si>
    <t>4.24.4.8</t>
  </si>
  <si>
    <t>4.24.4.9</t>
  </si>
  <si>
    <t>4.24.4.10</t>
  </si>
  <si>
    <t>4.24.4.11</t>
  </si>
  <si>
    <t>4.24.4.12</t>
  </si>
  <si>
    <t>4.24.4.13</t>
  </si>
  <si>
    <t>4.24.4.14</t>
  </si>
  <si>
    <t>4.24.4.15</t>
  </si>
  <si>
    <t>4.24.4.16</t>
  </si>
  <si>
    <t>4.24.4.17</t>
  </si>
  <si>
    <t>4.24.4.18</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</si>
</sst>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R$&quot;\ * #,##0.00_-;\-&quot;R$&quot;\ * #,##0.00_-;_-&quot;R$&quot;\ * &quot;-&quot;??_-;_-@_-"/>
    <numFmt numFmtId="164" formatCode="_(* #,##0.00_);_(* \(#,##0.00\);_(* &quot;-&quot;??_);_(@_)"/>
    <numFmt numFmtId="165" formatCode="_(* #,##0.000_);_(* \(#,##0.000\);_(* &quot;-&quot;??_);_(@_)"/>
  </numFmts>
  <fonts count="21" x14ac:knownFonts="1">
    <font>
      <sz val="11"/>
      <name val="Arial"/>
      <family val="1"/>
    </font>
    <font>
      <sz val="11"/>
      <color theme="1"/>
      <name val="Calibri"/>
      <family val="2"/>
      <scheme val="minor"/>
    </font>
    <font>
      <sz val="11"/>
      <color theme="1"/>
      <name val="Calibri"/>
      <family val="2"/>
      <scheme val="minor"/>
    </font>
    <font>
      <sz val="11"/>
      <name val="Arial"/>
      <family val="1"/>
    </font>
    <font>
      <sz val="8"/>
      <name val="Arial"/>
      <family val="1"/>
    </font>
    <font>
      <sz val="10"/>
      <color rgb="FF000000"/>
      <name val="Times New Roman"/>
      <family val="1"/>
    </font>
    <font>
      <b/>
      <sz val="11"/>
      <name val="Arial"/>
      <family val="1"/>
    </font>
    <font>
      <b/>
      <sz val="10"/>
      <color rgb="FF000000"/>
      <name val="Arial"/>
      <family val="1"/>
    </font>
    <font>
      <sz val="10"/>
      <color rgb="FF000000"/>
      <name val="Arial"/>
      <family val="1"/>
    </font>
    <font>
      <sz val="10"/>
      <name val="Arial"/>
      <family val="2"/>
    </font>
    <font>
      <sz val="10"/>
      <name val="Times New Roman"/>
      <family val="1"/>
    </font>
    <font>
      <b/>
      <sz val="12"/>
      <name val="Times New Roman"/>
      <family val="1"/>
    </font>
    <font>
      <sz val="10"/>
      <color theme="1"/>
      <name val="Times New Roman"/>
      <family val="1"/>
    </font>
    <font>
      <b/>
      <sz val="10"/>
      <name val="Times New Roman"/>
      <family val="1"/>
    </font>
    <font>
      <sz val="10"/>
      <color indexed="9"/>
      <name val="Times New Roman"/>
      <family val="1"/>
    </font>
    <font>
      <sz val="10"/>
      <color indexed="48"/>
      <name val="Times New Roman"/>
      <family val="1"/>
    </font>
    <font>
      <b/>
      <sz val="10"/>
      <color theme="1"/>
      <name val="Times New Roman"/>
      <family val="1"/>
    </font>
    <font>
      <b/>
      <sz val="11"/>
      <color theme="1"/>
      <name val="Times New Roman"/>
      <family val="1"/>
    </font>
    <font>
      <b/>
      <i/>
      <sz val="10"/>
      <name val="Times New Roman"/>
      <family val="1"/>
    </font>
    <font>
      <b/>
      <sz val="10"/>
      <color rgb="FF000000"/>
      <name val="Times New Roman"/>
      <family val="1"/>
    </font>
    <font>
      <b/>
      <sz val="10"/>
      <color theme="0"/>
      <name val="Times New Roman"/>
      <family val="1"/>
    </font>
  </fonts>
  <fills count="9">
    <fill>
      <patternFill patternType="none"/>
    </fill>
    <fill>
      <patternFill patternType="gray125"/>
    </fill>
    <fill>
      <patternFill patternType="solid">
        <fgColor rgb="FFD8ECF6"/>
      </patternFill>
    </fill>
    <fill>
      <patternFill patternType="solid">
        <fgColor rgb="FFDFF0D8"/>
      </patternFill>
    </fill>
    <fill>
      <patternFill patternType="solid">
        <fgColor rgb="FFFFFFFF"/>
      </patternFill>
    </fill>
    <fill>
      <patternFill patternType="solid">
        <fgColor theme="0"/>
        <bgColor indexed="64"/>
      </patternFill>
    </fill>
    <fill>
      <patternFill patternType="solid">
        <fgColor theme="0" tint="-0.14999847407452621"/>
        <bgColor indexed="64"/>
      </patternFill>
    </fill>
    <fill>
      <patternFill patternType="solid">
        <fgColor rgb="FFF7F3DF"/>
      </patternFill>
    </fill>
    <fill>
      <patternFill patternType="solid">
        <fgColor theme="0" tint="-0.249977111117893"/>
        <bgColor indexed="64"/>
      </patternFill>
    </fill>
  </fills>
  <borders count="23">
    <border>
      <left/>
      <right/>
      <top/>
      <bottom/>
      <diagonal/>
    </border>
    <border>
      <left style="thin">
        <color rgb="FFCCCCCC"/>
      </left>
      <right style="thin">
        <color rgb="FFCCCCCC"/>
      </right>
      <top style="thin">
        <color rgb="FFCCCCCC"/>
      </top>
      <bottom style="thin">
        <color rgb="FFCCCCCC"/>
      </bottom>
      <diagonal/>
    </border>
    <border>
      <left style="thin">
        <color indexed="64"/>
      </left>
      <right style="thin">
        <color indexed="64"/>
      </right>
      <top style="thin">
        <color indexed="64"/>
      </top>
      <bottom style="thin">
        <color indexed="64"/>
      </bottom>
      <diagonal/>
    </border>
    <border>
      <left style="thin">
        <color theme="0" tint="-0.14999847407452621"/>
      </left>
      <right/>
      <top/>
      <bottom/>
      <diagonal/>
    </border>
    <border>
      <left/>
      <right style="thin">
        <color theme="0" tint="-0.14999847407452621"/>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10">
    <xf numFmtId="0" fontId="0" fillId="0" borderId="0"/>
    <xf numFmtId="44" fontId="3" fillId="0" borderId="0" applyFont="0" applyFill="0" applyBorder="0" applyAlignment="0" applyProtection="0"/>
    <xf numFmtId="9" fontId="3" fillId="0" borderId="0" applyFont="0" applyFill="0" applyBorder="0" applyAlignment="0" applyProtection="0"/>
    <xf numFmtId="0" fontId="5" fillId="0" borderId="0"/>
    <xf numFmtId="9" fontId="5" fillId="0" borderId="0" applyFont="0" applyFill="0" applyBorder="0" applyAlignment="0" applyProtection="0"/>
    <xf numFmtId="0" fontId="2" fillId="0" borderId="0"/>
    <xf numFmtId="0" fontId="9" fillId="0" borderId="0"/>
    <xf numFmtId="9" fontId="9" fillId="0" borderId="0" applyFont="0" applyFill="0" applyBorder="0" applyAlignment="0" applyProtection="0"/>
    <xf numFmtId="164" fontId="9" fillId="0" borderId="0" applyFont="0" applyFill="0" applyBorder="0" applyAlignment="0" applyProtection="0"/>
    <xf numFmtId="0" fontId="1" fillId="0" borderId="0"/>
  </cellStyleXfs>
  <cellXfs count="165">
    <xf numFmtId="0" fontId="0" fillId="0" borderId="0" xfId="0"/>
    <xf numFmtId="0" fontId="0" fillId="0" borderId="0" xfId="0" applyAlignment="1">
      <alignment vertical="center"/>
    </xf>
    <xf numFmtId="0" fontId="6" fillId="4" borderId="1" xfId="0" applyFont="1" applyFill="1" applyBorder="1" applyAlignment="1">
      <alignment horizontal="center" vertical="center" wrapText="1"/>
    </xf>
    <xf numFmtId="0" fontId="6" fillId="4" borderId="1" xfId="0" applyFont="1" applyFill="1" applyBorder="1" applyAlignment="1">
      <alignment horizontal="left" vertical="center" wrapText="1"/>
    </xf>
    <xf numFmtId="0" fontId="6" fillId="4" borderId="1" xfId="0" applyFont="1" applyFill="1" applyBorder="1" applyAlignment="1">
      <alignment horizontal="right" vertical="center" wrapText="1"/>
    </xf>
    <xf numFmtId="0" fontId="7" fillId="2" borderId="1" xfId="0" applyFont="1" applyFill="1" applyBorder="1" applyAlignment="1">
      <alignment horizontal="center" vertical="center" wrapText="1"/>
    </xf>
    <xf numFmtId="0" fontId="7" fillId="2" borderId="1" xfId="0" applyFont="1" applyFill="1" applyBorder="1" applyAlignment="1">
      <alignment horizontal="left" vertical="center" wrapText="1"/>
    </xf>
    <xf numFmtId="0" fontId="7" fillId="2" borderId="1" xfId="0" applyFont="1" applyFill="1" applyBorder="1" applyAlignment="1">
      <alignment horizontal="right" vertical="center" wrapText="1"/>
    </xf>
    <xf numFmtId="0" fontId="8" fillId="3" borderId="1" xfId="0" applyFont="1" applyFill="1" applyBorder="1" applyAlignment="1">
      <alignment horizontal="center" vertical="center" wrapText="1"/>
    </xf>
    <xf numFmtId="0" fontId="8" fillId="3" borderId="1" xfId="0" applyFont="1" applyFill="1" applyBorder="1" applyAlignment="1">
      <alignment horizontal="left" vertical="center" wrapText="1"/>
    </xf>
    <xf numFmtId="0" fontId="8" fillId="7" borderId="1" xfId="0" applyFont="1" applyFill="1" applyBorder="1" applyAlignment="1">
      <alignment horizontal="center" vertical="center" wrapText="1"/>
    </xf>
    <xf numFmtId="0" fontId="8" fillId="7" borderId="1" xfId="0" applyFont="1" applyFill="1" applyBorder="1" applyAlignment="1">
      <alignment horizontal="left" vertical="center" wrapText="1"/>
    </xf>
    <xf numFmtId="0" fontId="0" fillId="0" borderId="0" xfId="0" applyAlignment="1">
      <alignment horizontal="center" vertical="center"/>
    </xf>
    <xf numFmtId="4" fontId="8" fillId="3" borderId="1" xfId="0" applyNumberFormat="1" applyFont="1" applyFill="1" applyBorder="1" applyAlignment="1">
      <alignment horizontal="center" vertical="center" wrapText="1"/>
    </xf>
    <xf numFmtId="0" fontId="8" fillId="3" borderId="1" xfId="0" applyNumberFormat="1" applyFont="1" applyFill="1" applyBorder="1" applyAlignment="1">
      <alignment horizontal="center" vertical="center" wrapText="1"/>
    </xf>
    <xf numFmtId="4" fontId="8" fillId="7" borderId="1" xfId="0" applyNumberFormat="1" applyFont="1" applyFill="1" applyBorder="1" applyAlignment="1">
      <alignment horizontal="center" vertical="center" wrapText="1"/>
    </xf>
    <xf numFmtId="0" fontId="8" fillId="7" borderId="1" xfId="0" applyNumberFormat="1" applyFont="1" applyFill="1" applyBorder="1" applyAlignment="1">
      <alignment horizontal="center" vertical="center" wrapText="1"/>
    </xf>
    <xf numFmtId="0" fontId="10" fillId="0" borderId="8" xfId="6" applyFont="1" applyBorder="1"/>
    <xf numFmtId="0" fontId="10" fillId="0" borderId="0" xfId="6" applyFont="1"/>
    <xf numFmtId="0" fontId="10" fillId="0" borderId="9" xfId="6" applyFont="1" applyBorder="1"/>
    <xf numFmtId="0" fontId="10" fillId="0" borderId="0" xfId="6" applyFont="1" applyAlignment="1">
      <alignment horizontal="center"/>
    </xf>
    <xf numFmtId="0" fontId="10" fillId="0" borderId="0" xfId="6" applyFont="1" applyBorder="1"/>
    <xf numFmtId="0" fontId="10" fillId="0" borderId="0" xfId="0" applyFont="1"/>
    <xf numFmtId="0" fontId="10" fillId="5" borderId="0" xfId="0" applyFont="1" applyFill="1" applyBorder="1" applyAlignment="1">
      <alignment horizontal="center"/>
    </xf>
    <xf numFmtId="0" fontId="10" fillId="8" borderId="2" xfId="0" applyFont="1" applyFill="1" applyBorder="1" applyAlignment="1">
      <alignment horizontal="center"/>
    </xf>
    <xf numFmtId="0" fontId="10" fillId="5" borderId="2" xfId="0" applyFont="1" applyFill="1" applyBorder="1" applyAlignment="1">
      <alignment horizontal="left"/>
    </xf>
    <xf numFmtId="44" fontId="10" fillId="5" borderId="2" xfId="0" applyNumberFormat="1" applyFont="1" applyFill="1" applyBorder="1"/>
    <xf numFmtId="0" fontId="13" fillId="5" borderId="2" xfId="0" applyFont="1" applyFill="1" applyBorder="1" applyAlignment="1">
      <alignment horizontal="right"/>
    </xf>
    <xf numFmtId="44" fontId="13" fillId="5" borderId="2" xfId="0" applyNumberFormat="1" applyFont="1" applyFill="1" applyBorder="1" applyAlignment="1">
      <alignment horizontal="right"/>
    </xf>
    <xf numFmtId="0" fontId="12" fillId="0" borderId="0" xfId="5" applyFont="1" applyBorder="1" applyAlignment="1">
      <alignment horizontal="left" vertical="top"/>
    </xf>
    <xf numFmtId="0" fontId="12" fillId="0" borderId="0" xfId="5" applyFont="1" applyBorder="1" applyAlignment="1">
      <alignment horizontal="left" vertical="center"/>
    </xf>
    <xf numFmtId="10" fontId="10" fillId="0" borderId="10" xfId="7" applyNumberFormat="1" applyFont="1" applyBorder="1"/>
    <xf numFmtId="0" fontId="14" fillId="0" borderId="11" xfId="6" applyFont="1" applyBorder="1"/>
    <xf numFmtId="165" fontId="15" fillId="0" borderId="2" xfId="8" applyNumberFormat="1" applyFont="1" applyBorder="1"/>
    <xf numFmtId="0" fontId="14" fillId="0" borderId="12" xfId="6" applyFont="1" applyBorder="1"/>
    <xf numFmtId="0" fontId="14" fillId="0" borderId="13" xfId="6" applyFont="1" applyBorder="1"/>
    <xf numFmtId="10" fontId="10" fillId="0" borderId="0" xfId="7" applyNumberFormat="1" applyFont="1" applyBorder="1"/>
    <xf numFmtId="0" fontId="10" fillId="0" borderId="0" xfId="6" applyFont="1" applyBorder="1" applyAlignment="1">
      <alignment horizontal="center"/>
    </xf>
    <xf numFmtId="0" fontId="13" fillId="0" borderId="14" xfId="6" applyFont="1" applyBorder="1" applyAlignment="1">
      <alignment vertical="center"/>
    </xf>
    <xf numFmtId="0" fontId="10" fillId="0" borderId="15" xfId="6" applyFont="1" applyBorder="1" applyAlignment="1">
      <alignment vertical="center"/>
    </xf>
    <xf numFmtId="10" fontId="13" fillId="0" borderId="16" xfId="7" applyNumberFormat="1" applyFont="1" applyBorder="1" applyAlignment="1">
      <alignment horizontal="center" vertical="center"/>
    </xf>
    <xf numFmtId="0" fontId="16" fillId="0" borderId="0" xfId="5" applyFont="1" applyAlignment="1">
      <alignment vertical="center"/>
    </xf>
    <xf numFmtId="10" fontId="16" fillId="0" borderId="0" xfId="5" applyNumberFormat="1" applyFont="1" applyAlignment="1">
      <alignment vertical="center"/>
    </xf>
    <xf numFmtId="0" fontId="10" fillId="0" borderId="17" xfId="6" applyFont="1" applyBorder="1"/>
    <xf numFmtId="0" fontId="10" fillId="0" borderId="18" xfId="6" applyFont="1" applyBorder="1"/>
    <xf numFmtId="0" fontId="10" fillId="0" borderId="19" xfId="6" applyFont="1" applyBorder="1"/>
    <xf numFmtId="0" fontId="12" fillId="0" borderId="0" xfId="5" applyFont="1" applyBorder="1" applyAlignment="1">
      <alignment vertical="center" wrapText="1"/>
    </xf>
    <xf numFmtId="0" fontId="16" fillId="0" borderId="8" xfId="5" applyFont="1" applyBorder="1" applyAlignment="1">
      <alignment horizontal="center" vertical="top"/>
    </xf>
    <xf numFmtId="0" fontId="16" fillId="0" borderId="0" xfId="5" applyFont="1" applyBorder="1" applyAlignment="1">
      <alignment horizontal="center" vertical="top"/>
    </xf>
    <xf numFmtId="0" fontId="16" fillId="0" borderId="9" xfId="5" applyFont="1" applyBorder="1" applyAlignment="1">
      <alignment horizontal="center" vertical="top"/>
    </xf>
    <xf numFmtId="0" fontId="10" fillId="0" borderId="3" xfId="0" applyFont="1" applyFill="1" applyBorder="1" applyAlignment="1">
      <alignment vertical="center"/>
    </xf>
    <xf numFmtId="0" fontId="10" fillId="0" borderId="0" xfId="0" applyFont="1" applyFill="1" applyBorder="1" applyAlignment="1">
      <alignment vertical="center"/>
    </xf>
    <xf numFmtId="0" fontId="10" fillId="0" borderId="0" xfId="0" applyFont="1" applyFill="1" applyBorder="1" applyAlignment="1">
      <alignment vertical="center" wrapText="1"/>
    </xf>
    <xf numFmtId="0" fontId="10" fillId="0" borderId="0" xfId="0" applyFont="1" applyFill="1" applyBorder="1" applyAlignment="1">
      <alignment horizontal="right" vertical="center"/>
    </xf>
    <xf numFmtId="0" fontId="10" fillId="0" borderId="0" xfId="0" applyFont="1" applyFill="1" applyAlignment="1">
      <alignment vertical="center"/>
    </xf>
    <xf numFmtId="0" fontId="10" fillId="0" borderId="4" xfId="0" applyFont="1" applyFill="1" applyBorder="1" applyAlignment="1">
      <alignment vertical="center"/>
    </xf>
    <xf numFmtId="10" fontId="10" fillId="0" borderId="0" xfId="2" applyNumberFormat="1" applyFont="1" applyFill="1" applyBorder="1" applyAlignment="1">
      <alignment horizontal="left" vertical="center"/>
    </xf>
    <xf numFmtId="0" fontId="10" fillId="0" borderId="0" xfId="0" applyFont="1" applyFill="1" applyBorder="1" applyAlignment="1">
      <alignment horizontal="center" vertical="center"/>
    </xf>
    <xf numFmtId="0" fontId="10" fillId="0" borderId="0" xfId="0" applyFont="1" applyFill="1" applyBorder="1" applyAlignment="1">
      <alignment horizontal="center" vertical="center" wrapText="1"/>
    </xf>
    <xf numFmtId="2" fontId="10" fillId="0" borderId="0" xfId="0" applyNumberFormat="1" applyFont="1" applyFill="1" applyBorder="1" applyAlignment="1">
      <alignment horizontal="center" vertical="center"/>
    </xf>
    <xf numFmtId="0" fontId="10" fillId="0" borderId="0" xfId="0" applyFont="1" applyFill="1" applyAlignment="1">
      <alignment horizontal="center" vertical="center"/>
    </xf>
    <xf numFmtId="0" fontId="20" fillId="0" borderId="0" xfId="0" applyFont="1" applyFill="1" applyBorder="1" applyAlignment="1">
      <alignment horizontal="right" vertical="center"/>
    </xf>
    <xf numFmtId="44" fontId="20" fillId="0" borderId="0" xfId="0" applyNumberFormat="1" applyFont="1" applyFill="1" applyBorder="1" applyAlignment="1">
      <alignment vertical="center"/>
    </xf>
    <xf numFmtId="0" fontId="10" fillId="0" borderId="0" xfId="0" applyFont="1" applyFill="1" applyAlignment="1">
      <alignment horizontal="center" vertical="center" wrapText="1"/>
    </xf>
    <xf numFmtId="2" fontId="10" fillId="0" borderId="0" xfId="0" applyNumberFormat="1" applyFont="1" applyFill="1" applyAlignment="1">
      <alignment horizontal="center" vertical="center"/>
    </xf>
    <xf numFmtId="0" fontId="5" fillId="0" borderId="2" xfId="9" applyFont="1" applyFill="1" applyBorder="1" applyAlignment="1">
      <alignment horizontal="center" vertical="center"/>
    </xf>
    <xf numFmtId="0" fontId="12" fillId="0" borderId="2" xfId="9" applyFont="1" applyFill="1" applyBorder="1" applyAlignment="1">
      <alignment horizontal="center" vertical="center"/>
    </xf>
    <xf numFmtId="0" fontId="5" fillId="0" borderId="2" xfId="9" applyFont="1" applyFill="1" applyBorder="1" applyAlignment="1">
      <alignment vertical="center" wrapText="1"/>
    </xf>
    <xf numFmtId="44" fontId="12" fillId="0" borderId="2" xfId="9" applyNumberFormat="1" applyFont="1" applyFill="1" applyBorder="1" applyAlignment="1">
      <alignment horizontal="center" vertical="center"/>
    </xf>
    <xf numFmtId="0" fontId="19" fillId="0" borderId="2" xfId="9" applyFont="1" applyFill="1" applyBorder="1" applyAlignment="1">
      <alignment vertical="center"/>
    </xf>
    <xf numFmtId="0" fontId="10" fillId="6" borderId="0" xfId="0" applyFont="1" applyFill="1" applyAlignment="1">
      <alignment horizontal="center" vertical="center"/>
    </xf>
    <xf numFmtId="0" fontId="10" fillId="6" borderId="0" xfId="0" applyFont="1" applyFill="1" applyAlignment="1">
      <alignment vertical="center"/>
    </xf>
    <xf numFmtId="0" fontId="13" fillId="8" borderId="2" xfId="0" applyFont="1" applyFill="1" applyBorder="1" applyAlignment="1">
      <alignment horizontal="center" vertical="center" wrapText="1"/>
    </xf>
    <xf numFmtId="2" fontId="13" fillId="8" borderId="2" xfId="0" applyNumberFormat="1" applyFont="1" applyFill="1" applyBorder="1" applyAlignment="1">
      <alignment horizontal="center" vertical="center" wrapText="1"/>
    </xf>
    <xf numFmtId="0" fontId="13" fillId="6" borderId="2" xfId="0" applyFont="1" applyFill="1" applyBorder="1" applyAlignment="1">
      <alignment vertical="center"/>
    </xf>
    <xf numFmtId="0" fontId="13" fillId="6" borderId="2" xfId="0" applyFont="1" applyFill="1" applyBorder="1" applyAlignment="1">
      <alignment vertical="center" wrapText="1"/>
    </xf>
    <xf numFmtId="44" fontId="13" fillId="6" borderId="2" xfId="0" applyNumberFormat="1" applyFont="1" applyFill="1" applyBorder="1" applyAlignment="1">
      <alignment vertical="center" wrapText="1"/>
    </xf>
    <xf numFmtId="0" fontId="19" fillId="6" borderId="2" xfId="0" applyFont="1" applyFill="1" applyBorder="1" applyAlignment="1">
      <alignment horizontal="center" vertical="center" wrapText="1"/>
    </xf>
    <xf numFmtId="0" fontId="19" fillId="6" borderId="2" xfId="0" applyFont="1" applyFill="1" applyBorder="1" applyAlignment="1">
      <alignment horizontal="left" vertical="center" wrapText="1"/>
    </xf>
    <xf numFmtId="44" fontId="19" fillId="6" borderId="2" xfId="1" applyFont="1" applyFill="1" applyBorder="1" applyAlignment="1">
      <alignment horizontal="left" vertical="center" wrapText="1"/>
    </xf>
    <xf numFmtId="0" fontId="19" fillId="0" borderId="2" xfId="0" applyFont="1" applyFill="1" applyBorder="1" applyAlignment="1">
      <alignment horizontal="left" vertical="center" wrapText="1"/>
    </xf>
    <xf numFmtId="0" fontId="19" fillId="0" borderId="2" xfId="0" applyFont="1" applyFill="1" applyBorder="1" applyAlignment="1">
      <alignment horizontal="center" vertical="center" wrapText="1"/>
    </xf>
    <xf numFmtId="44" fontId="19" fillId="0" borderId="2" xfId="1" applyFont="1" applyFill="1" applyBorder="1" applyAlignment="1">
      <alignment horizontal="left" vertical="center" wrapText="1"/>
    </xf>
    <xf numFmtId="44" fontId="19" fillId="0" borderId="2" xfId="1" applyFont="1" applyFill="1" applyBorder="1" applyAlignment="1">
      <alignment horizontal="right" vertical="center" wrapText="1"/>
    </xf>
    <xf numFmtId="0" fontId="5" fillId="0" borderId="2" xfId="0" applyFont="1" applyFill="1" applyBorder="1" applyAlignment="1">
      <alignment horizontal="left" vertical="center" wrapText="1"/>
    </xf>
    <xf numFmtId="0" fontId="5" fillId="0" borderId="2" xfId="0" applyNumberFormat="1" applyFont="1" applyFill="1" applyBorder="1" applyAlignment="1">
      <alignment horizontal="center" vertical="center" wrapText="1"/>
    </xf>
    <xf numFmtId="0" fontId="5" fillId="0" borderId="2" xfId="0" applyFont="1" applyFill="1" applyBorder="1" applyAlignment="1">
      <alignment horizontal="center" vertical="center" wrapText="1"/>
    </xf>
    <xf numFmtId="44" fontId="5" fillId="0" borderId="2" xfId="1" applyFont="1" applyFill="1" applyBorder="1" applyAlignment="1">
      <alignment horizontal="right" vertical="center" wrapText="1"/>
    </xf>
    <xf numFmtId="0" fontId="19" fillId="6" borderId="2" xfId="0" applyFont="1" applyFill="1" applyBorder="1" applyAlignment="1">
      <alignment vertical="center"/>
    </xf>
    <xf numFmtId="0" fontId="19" fillId="6" borderId="2" xfId="0" applyFont="1" applyFill="1" applyBorder="1" applyAlignment="1">
      <alignment vertical="center" wrapText="1"/>
    </xf>
    <xf numFmtId="44" fontId="5" fillId="0" borderId="20" xfId="1" applyFont="1" applyFill="1" applyBorder="1" applyAlignment="1">
      <alignment horizontal="right" vertical="center" wrapText="1"/>
    </xf>
    <xf numFmtId="0" fontId="5" fillId="0" borderId="11" xfId="0" applyFont="1" applyFill="1" applyBorder="1" applyAlignment="1">
      <alignment horizontal="left" vertical="center" wrapText="1"/>
    </xf>
    <xf numFmtId="0" fontId="5" fillId="0" borderId="11" xfId="0" applyNumberFormat="1" applyFont="1" applyFill="1" applyBorder="1" applyAlignment="1">
      <alignment horizontal="center" vertical="center" wrapText="1"/>
    </xf>
    <xf numFmtId="0" fontId="5" fillId="0" borderId="11" xfId="0" applyFont="1" applyFill="1" applyBorder="1" applyAlignment="1">
      <alignment horizontal="center" vertical="center" wrapText="1"/>
    </xf>
    <xf numFmtId="44" fontId="5" fillId="0" borderId="11" xfId="1" applyFont="1" applyFill="1" applyBorder="1" applyAlignment="1">
      <alignment horizontal="right" vertical="center" wrapText="1"/>
    </xf>
    <xf numFmtId="0" fontId="19" fillId="0" borderId="13" xfId="0" applyFont="1" applyFill="1" applyBorder="1" applyAlignment="1">
      <alignment horizontal="left" vertical="center" wrapText="1"/>
    </xf>
    <xf numFmtId="0" fontId="19" fillId="0" borderId="13" xfId="0" applyFont="1" applyFill="1" applyBorder="1" applyAlignment="1">
      <alignment horizontal="center" vertical="center" wrapText="1"/>
    </xf>
    <xf numFmtId="44" fontId="19" fillId="0" borderId="13" xfId="1" applyFont="1" applyFill="1" applyBorder="1" applyAlignment="1">
      <alignment horizontal="left" vertical="center" wrapText="1"/>
    </xf>
    <xf numFmtId="0" fontId="5" fillId="0" borderId="21" xfId="0" applyFont="1" applyFill="1" applyBorder="1" applyAlignment="1">
      <alignment horizontal="left" vertical="center" wrapText="1"/>
    </xf>
    <xf numFmtId="0" fontId="5" fillId="0" borderId="22" xfId="0" applyNumberFormat="1" applyFont="1" applyFill="1" applyBorder="1" applyAlignment="1">
      <alignment horizontal="center" vertical="center" wrapText="1"/>
    </xf>
    <xf numFmtId="0" fontId="5" fillId="0" borderId="22" xfId="0" applyFont="1" applyFill="1" applyBorder="1" applyAlignment="1">
      <alignment horizontal="center" vertical="center" wrapText="1"/>
    </xf>
    <xf numFmtId="0" fontId="5" fillId="0" borderId="22" xfId="0" applyFont="1" applyFill="1" applyBorder="1" applyAlignment="1">
      <alignment horizontal="left" vertical="center" wrapText="1"/>
    </xf>
    <xf numFmtId="2" fontId="5" fillId="0" borderId="22" xfId="0" applyNumberFormat="1" applyFont="1" applyFill="1" applyBorder="1" applyAlignment="1">
      <alignment horizontal="center" vertical="center" wrapText="1"/>
    </xf>
    <xf numFmtId="44" fontId="5" fillId="0" borderId="22" xfId="1" applyFont="1" applyFill="1" applyBorder="1" applyAlignment="1">
      <alignment horizontal="right" vertical="center" wrapText="1"/>
    </xf>
    <xf numFmtId="0" fontId="19" fillId="0" borderId="21" xfId="0" applyFont="1" applyFill="1" applyBorder="1" applyAlignment="1">
      <alignment horizontal="left" vertical="center" wrapText="1"/>
    </xf>
    <xf numFmtId="0" fontId="19" fillId="0" borderId="22" xfId="0" applyNumberFormat="1" applyFont="1" applyFill="1" applyBorder="1" applyAlignment="1">
      <alignment horizontal="center" vertical="center" wrapText="1"/>
    </xf>
    <xf numFmtId="0" fontId="19" fillId="0" borderId="22" xfId="0" applyFont="1" applyFill="1" applyBorder="1" applyAlignment="1">
      <alignment horizontal="center" vertical="center" wrapText="1"/>
    </xf>
    <xf numFmtId="0" fontId="19" fillId="0" borderId="22" xfId="0" applyFont="1" applyFill="1" applyBorder="1" applyAlignment="1">
      <alignment horizontal="left" vertical="center" wrapText="1"/>
    </xf>
    <xf numFmtId="2" fontId="19" fillId="0" borderId="22" xfId="0" applyNumberFormat="1" applyFont="1" applyFill="1" applyBorder="1" applyAlignment="1">
      <alignment horizontal="center" vertical="center" wrapText="1"/>
    </xf>
    <xf numFmtId="44" fontId="19" fillId="0" borderId="22" xfId="1" applyFont="1" applyFill="1" applyBorder="1" applyAlignment="1">
      <alignment horizontal="right" vertical="center" wrapText="1"/>
    </xf>
    <xf numFmtId="44" fontId="19" fillId="0" borderId="20" xfId="1" applyFont="1" applyFill="1" applyBorder="1" applyAlignment="1">
      <alignment horizontal="right" vertical="center"/>
    </xf>
    <xf numFmtId="0" fontId="13" fillId="0" borderId="0" xfId="0" applyFont="1" applyFill="1" applyAlignment="1">
      <alignment vertical="center"/>
    </xf>
    <xf numFmtId="4" fontId="19" fillId="0" borderId="2" xfId="0" applyNumberFormat="1" applyFont="1" applyFill="1" applyBorder="1" applyAlignment="1">
      <alignment horizontal="center" vertical="center" wrapText="1"/>
    </xf>
    <xf numFmtId="4" fontId="5" fillId="0" borderId="2" xfId="0" applyNumberFormat="1" applyFont="1" applyFill="1" applyBorder="1" applyAlignment="1">
      <alignment horizontal="center" vertical="center" wrapText="1"/>
    </xf>
    <xf numFmtId="4" fontId="5" fillId="0" borderId="11" xfId="0" applyNumberFormat="1" applyFont="1" applyFill="1" applyBorder="1" applyAlignment="1">
      <alignment horizontal="center" vertical="center" wrapText="1"/>
    </xf>
    <xf numFmtId="4" fontId="5" fillId="0" borderId="22" xfId="0" applyNumberFormat="1" applyFont="1" applyFill="1" applyBorder="1" applyAlignment="1">
      <alignment horizontal="center" vertical="center" wrapText="1"/>
    </xf>
    <xf numFmtId="4" fontId="19" fillId="0" borderId="13" xfId="0" applyNumberFormat="1" applyFont="1" applyFill="1" applyBorder="1" applyAlignment="1">
      <alignment horizontal="center" vertical="center" wrapText="1"/>
    </xf>
    <xf numFmtId="4" fontId="19" fillId="0" borderId="22" xfId="0" applyNumberFormat="1" applyFont="1" applyFill="1" applyBorder="1" applyAlignment="1">
      <alignment horizontal="center" vertical="center" wrapText="1"/>
    </xf>
    <xf numFmtId="4" fontId="19" fillId="6" borderId="2" xfId="0" applyNumberFormat="1" applyFont="1" applyFill="1" applyBorder="1" applyAlignment="1">
      <alignment horizontal="center" vertical="center" wrapText="1"/>
    </xf>
    <xf numFmtId="4" fontId="19" fillId="6" borderId="2" xfId="0" applyNumberFormat="1" applyFont="1" applyFill="1" applyBorder="1" applyAlignment="1">
      <alignment vertical="center" wrapText="1"/>
    </xf>
    <xf numFmtId="4" fontId="19" fillId="0" borderId="2" xfId="9" applyNumberFormat="1" applyFont="1" applyFill="1" applyBorder="1" applyAlignment="1">
      <alignment vertical="center"/>
    </xf>
    <xf numFmtId="4" fontId="12" fillId="0" borderId="2" xfId="9" applyNumberFormat="1" applyFont="1" applyFill="1" applyBorder="1" applyAlignment="1">
      <alignment horizontal="center" vertical="center"/>
    </xf>
    <xf numFmtId="0" fontId="13" fillId="6" borderId="2" xfId="0" applyFont="1" applyFill="1" applyBorder="1" applyAlignment="1">
      <alignment horizontal="center" vertical="center" wrapText="1"/>
    </xf>
    <xf numFmtId="0" fontId="19" fillId="0" borderId="2" xfId="0" applyNumberFormat="1" applyFont="1" applyFill="1" applyBorder="1" applyAlignment="1">
      <alignment horizontal="center" vertical="center" wrapText="1"/>
    </xf>
    <xf numFmtId="0" fontId="5" fillId="0" borderId="21" xfId="0" applyFont="1" applyFill="1" applyBorder="1" applyAlignment="1">
      <alignment horizontal="center" vertical="center" wrapText="1"/>
    </xf>
    <xf numFmtId="0" fontId="19" fillId="0" borderId="21" xfId="0" applyFont="1" applyFill="1" applyBorder="1" applyAlignment="1">
      <alignment horizontal="center" vertical="center" wrapText="1"/>
    </xf>
    <xf numFmtId="0" fontId="19" fillId="6" borderId="2" xfId="0" applyNumberFormat="1" applyFont="1" applyFill="1" applyBorder="1" applyAlignment="1">
      <alignment horizontal="center" vertical="center" wrapText="1"/>
    </xf>
    <xf numFmtId="0" fontId="19" fillId="0" borderId="2" xfId="9" applyFont="1" applyFill="1" applyBorder="1" applyAlignment="1">
      <alignment horizontal="center" vertical="center"/>
    </xf>
    <xf numFmtId="0" fontId="13" fillId="0" borderId="2" xfId="0" applyFont="1" applyFill="1" applyBorder="1" applyAlignment="1">
      <alignment horizontal="center" vertical="center"/>
    </xf>
    <xf numFmtId="0" fontId="10" fillId="0" borderId="2" xfId="0" applyFont="1" applyFill="1" applyBorder="1" applyAlignment="1">
      <alignment horizontal="center" vertical="center"/>
    </xf>
    <xf numFmtId="0" fontId="13" fillId="0" borderId="2" xfId="0" applyFont="1" applyFill="1" applyBorder="1" applyAlignment="1">
      <alignment horizontal="left" vertical="center"/>
    </xf>
    <xf numFmtId="44" fontId="10" fillId="0" borderId="2" xfId="1" applyFont="1" applyFill="1" applyBorder="1" applyAlignment="1">
      <alignment horizontal="center" vertical="center"/>
    </xf>
    <xf numFmtId="10" fontId="10" fillId="0" borderId="2" xfId="2" applyNumberFormat="1" applyFont="1" applyFill="1" applyBorder="1" applyAlignment="1">
      <alignment horizontal="center" vertical="center"/>
    </xf>
    <xf numFmtId="44" fontId="10" fillId="0" borderId="2" xfId="0" applyNumberFormat="1" applyFont="1" applyFill="1" applyBorder="1" applyAlignment="1">
      <alignment vertical="center"/>
    </xf>
    <xf numFmtId="10" fontId="13" fillId="0" borderId="2" xfId="2" applyNumberFormat="1" applyFont="1" applyFill="1" applyBorder="1" applyAlignment="1">
      <alignment horizontal="center" vertical="center"/>
    </xf>
    <xf numFmtId="44" fontId="13" fillId="0" borderId="2" xfId="0" applyNumberFormat="1" applyFont="1" applyFill="1" applyBorder="1" applyAlignment="1">
      <alignment vertical="center"/>
    </xf>
    <xf numFmtId="0" fontId="10" fillId="0" borderId="2" xfId="0" applyFont="1" applyFill="1" applyBorder="1" applyAlignment="1">
      <alignment horizontal="left" vertical="center"/>
    </xf>
    <xf numFmtId="44" fontId="13" fillId="0" borderId="2" xfId="1" applyFont="1" applyFill="1" applyBorder="1" applyAlignment="1">
      <alignment horizontal="center" vertical="center"/>
    </xf>
    <xf numFmtId="0" fontId="13" fillId="0" borderId="0" xfId="0" applyFont="1" applyFill="1" applyBorder="1" applyAlignment="1">
      <alignment horizontal="center" vertical="center"/>
    </xf>
    <xf numFmtId="44" fontId="13" fillId="0" borderId="2" xfId="0" applyNumberFormat="1" applyFont="1" applyFill="1" applyBorder="1" applyAlignment="1">
      <alignment horizontal="center" vertical="center"/>
    </xf>
    <xf numFmtId="0" fontId="13" fillId="0" borderId="21" xfId="0" applyFont="1" applyFill="1" applyBorder="1" applyAlignment="1">
      <alignment horizontal="center" vertical="center"/>
    </xf>
    <xf numFmtId="0" fontId="13" fillId="0" borderId="20" xfId="0" applyFont="1" applyFill="1" applyBorder="1" applyAlignment="1">
      <alignment horizontal="right" vertical="center"/>
    </xf>
    <xf numFmtId="10" fontId="13" fillId="0" borderId="2" xfId="2" applyNumberFormat="1" applyFont="1" applyFill="1" applyBorder="1" applyAlignment="1">
      <alignment vertical="center"/>
    </xf>
    <xf numFmtId="10" fontId="10" fillId="0" borderId="2" xfId="2" applyNumberFormat="1" applyFont="1" applyFill="1" applyBorder="1" applyAlignment="1">
      <alignment vertical="center"/>
    </xf>
    <xf numFmtId="10" fontId="13" fillId="0" borderId="0" xfId="2" applyNumberFormat="1" applyFont="1" applyFill="1" applyBorder="1" applyAlignment="1">
      <alignment horizontal="center" vertical="center"/>
    </xf>
    <xf numFmtId="44" fontId="13" fillId="0" borderId="13" xfId="0" applyNumberFormat="1" applyFont="1" applyFill="1" applyBorder="1" applyAlignment="1">
      <alignment horizontal="center" vertical="center"/>
    </xf>
    <xf numFmtId="44" fontId="10" fillId="0" borderId="0" xfId="0" applyNumberFormat="1" applyFont="1" applyFill="1" applyAlignment="1">
      <alignment vertical="center"/>
    </xf>
    <xf numFmtId="0" fontId="10" fillId="8" borderId="0" xfId="0" applyFont="1" applyFill="1" applyAlignment="1">
      <alignment vertical="center"/>
    </xf>
    <xf numFmtId="0" fontId="10" fillId="8" borderId="2" xfId="0" applyFont="1" applyFill="1" applyBorder="1" applyAlignment="1">
      <alignment horizontal="center" vertical="center"/>
    </xf>
    <xf numFmtId="0" fontId="11" fillId="5" borderId="0" xfId="0" applyFont="1" applyFill="1" applyBorder="1" applyAlignment="1">
      <alignment horizontal="center"/>
    </xf>
    <xf numFmtId="0" fontId="10" fillId="5" borderId="0" xfId="0" applyFont="1" applyFill="1" applyBorder="1" applyAlignment="1">
      <alignment horizontal="left" vertical="top" wrapText="1"/>
    </xf>
    <xf numFmtId="0" fontId="13" fillId="0" borderId="0" xfId="6" applyFont="1" applyAlignment="1">
      <alignment horizontal="center"/>
    </xf>
    <xf numFmtId="0" fontId="17" fillId="0" borderId="5" xfId="5" applyFont="1" applyBorder="1" applyAlignment="1">
      <alignment horizontal="center" vertical="top"/>
    </xf>
    <xf numFmtId="0" fontId="17" fillId="0" borderId="6" xfId="5" applyFont="1" applyBorder="1" applyAlignment="1">
      <alignment horizontal="center" vertical="top"/>
    </xf>
    <xf numFmtId="0" fontId="17" fillId="0" borderId="7" xfId="5" applyFont="1" applyBorder="1" applyAlignment="1">
      <alignment horizontal="center" vertical="top"/>
    </xf>
    <xf numFmtId="0" fontId="10" fillId="5" borderId="0" xfId="0" applyFont="1" applyFill="1" applyBorder="1" applyAlignment="1">
      <alignment horizontal="justify" vertical="top" wrapText="1"/>
    </xf>
    <xf numFmtId="0" fontId="18" fillId="0" borderId="0" xfId="6" applyFont="1" applyAlignment="1">
      <alignment horizontal="center"/>
    </xf>
    <xf numFmtId="0" fontId="11" fillId="8" borderId="2" xfId="0" applyFont="1" applyFill="1" applyBorder="1" applyAlignment="1">
      <alignment horizontal="center" vertical="center" wrapText="1"/>
    </xf>
    <xf numFmtId="0" fontId="10" fillId="8" borderId="21" xfId="0" applyFont="1" applyFill="1" applyBorder="1" applyAlignment="1">
      <alignment horizontal="center" vertical="center"/>
    </xf>
    <xf numFmtId="0" fontId="10" fillId="8" borderId="20" xfId="0" applyFont="1" applyFill="1" applyBorder="1" applyAlignment="1">
      <alignment horizontal="center" vertical="center"/>
    </xf>
    <xf numFmtId="0" fontId="13" fillId="8" borderId="11" xfId="0" applyFont="1" applyFill="1" applyBorder="1" applyAlignment="1">
      <alignment horizontal="center" vertical="center"/>
    </xf>
    <xf numFmtId="0" fontId="13" fillId="8" borderId="13" xfId="0" applyFont="1" applyFill="1" applyBorder="1" applyAlignment="1">
      <alignment horizontal="center" vertical="center"/>
    </xf>
    <xf numFmtId="0" fontId="10" fillId="8" borderId="2" xfId="0" applyFont="1" applyFill="1" applyBorder="1" applyAlignment="1">
      <alignment horizontal="center" vertical="center"/>
    </xf>
    <xf numFmtId="0" fontId="6" fillId="4" borderId="0" xfId="0" applyFont="1" applyFill="1" applyAlignment="1">
      <alignment horizontal="center" vertical="center" wrapText="1"/>
    </xf>
    <xf numFmtId="0" fontId="0" fillId="0" borderId="0" xfId="0" applyAlignment="1">
      <alignment vertical="center"/>
    </xf>
  </cellXfs>
  <cellStyles count="10">
    <cellStyle name="Moeda" xfId="1" builtinId="4"/>
    <cellStyle name="Normal" xfId="0" builtinId="0"/>
    <cellStyle name="Normal 2" xfId="3"/>
    <cellStyle name="Normal 2 2" xfId="6"/>
    <cellStyle name="Normal 3" xfId="5"/>
    <cellStyle name="Normal 4" xfId="9"/>
    <cellStyle name="Porcentagem" xfId="2" builtinId="5"/>
    <cellStyle name="Porcentagem 2" xfId="4"/>
    <cellStyle name="Porcentagem 2 2" xfId="7"/>
    <cellStyle name="Vírgula 2" xfId="8"/>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externalLink" Target="externalLinks/externalLink8.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externalLink" Target="externalLinks/externalLink7.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externalLink" Target="externalLinks/externalLink6.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0</xdr:colOff>
      <xdr:row>35</xdr:row>
      <xdr:rowOff>106680</xdr:rowOff>
    </xdr:from>
    <xdr:to>
      <xdr:col>4</xdr:col>
      <xdr:colOff>434340</xdr:colOff>
      <xdr:row>37</xdr:row>
      <xdr:rowOff>114300</xdr:rowOff>
    </xdr:to>
    <xdr:pic>
      <xdr:nvPicPr>
        <xdr:cNvPr id="2" name="Imagem 1">
          <a:extLst>
            <a:ext uri="{FF2B5EF4-FFF2-40B4-BE49-F238E27FC236}">
              <a16:creationId xmlns:a16="http://schemas.microsoft.com/office/drawing/2014/main" xmlns="" id="{C9CD9DB3-9090-4776-BD12-F5A3E0683FD6}"/>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90550" y="5764530"/>
          <a:ext cx="2872740" cy="3314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A:\Diversos\PROTOTIPO%20DE%20MEDI&#199;&#195;O.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Ademar\meus%20documentos\Documents%20and%20Settings\Eng&#186;%20Fernando\Configura&#231;&#245;es%20locais\Temp\Diret&#243;rio%20tempor&#225;rio%201%20para%20SINFRA-1MED-OK.zip\1&#170;%20Medi&#231;&#227;o%20Maio%2004-faltante-marco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erver\2kserver\HELMO%202005\Or&#231;amento_vinc_10_04.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esktop-ivkur3b\engenharia%202020\Users\Felipe\Downloads\BDI%202013.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A:\MT-170%20(BRASNORTE%20-%20AGRIMAT%20100km)\Medi&#231;&#245;es%20Agrimat\Triunfo\Obra\Obra%20n&#186;%20199\2&#170;%20Repactua&#231;&#227;o\4&#170;%20medi&#231;&#227;o%20199%20ap&#243;s%202&#170;%20repactua&#231;&#227;o.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Server\2kserver\Diversos\Ed-Casablanca\Or&#231;amento-Casablanca.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Desktop-ivkur3b\_Dcezar\ForteOr&#231;amentoCorenReformaAmplia&#231;&#227;o.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Server\2kserver\Excel-Arquivos\Modelo%20de%20Or&#231;amento%20vinculado.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fício"/>
      <sheetName val="RESUMO-DVOP"/>
      <sheetName val="REAJU"/>
      <sheetName val="Crono Físico-Financeiro"/>
      <sheetName val="Mat Asf"/>
      <sheetName val="Meio fio"/>
      <sheetName val="Limpeza da faixa de domínio"/>
      <sheetName val="Remoção"/>
      <sheetName val="Compac alas"/>
      <sheetName val="OAC (2)"/>
      <sheetName val="OAC"/>
      <sheetName val="Regula"/>
      <sheetName val="Sub e base"/>
      <sheetName val="Imprimação"/>
      <sheetName val="TSD-FOG"/>
      <sheetName val="AGREGADOS"/>
      <sheetName val="Dreno"/>
      <sheetName val="Cerca"/>
      <sheetName val="Valeta"/>
      <sheetName val="Valeta (2)"/>
      <sheetName val="Valeta (3)"/>
      <sheetName val="DMT modelo (1)"/>
      <sheetName val="DMT modelo"/>
      <sheetName val="DMT_EV"/>
      <sheetName val="CÁLC.DMT-T"/>
      <sheetName val="DIST.MAT-T"/>
      <sheetName val="Croqui terra"/>
      <sheetName val="Aterro"/>
      <sheetName val="Defensa"/>
      <sheetName val="Grama"/>
      <sheetName val="Concreto "/>
    </sheetNames>
    <sheetDataSet>
      <sheetData sheetId="0"/>
      <sheetData sheetId="1"/>
      <sheetData sheetId="2"/>
      <sheetData sheetId="3"/>
      <sheetData sheetId="4">
        <row r="36">
          <cell r="C36" t="str">
            <v>Engº. ??????????????</v>
          </cell>
        </row>
        <row r="37">
          <cell r="C37" t="str">
            <v xml:space="preserve"> Membro Port. GP Nº. ??????????????</v>
          </cell>
          <cell r="H37" t="str">
            <v>Fiscal Port. GP Nº. ????????????</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scav.caixa 2"/>
      <sheetName val="Escav.caixa 1"/>
      <sheetName val="ESCAVAÇÃO LE"/>
      <sheetName val=" ESCAVAÇÃO LD"/>
      <sheetName val="Aterro Pista"/>
      <sheetName val="Aterro PonteNorte"/>
      <sheetName val="Aterro PonteSul"/>
      <sheetName val="Sub-base e base"/>
      <sheetName val="Construção OAC (BSTC)"/>
      <sheetName val="DMT_EV"/>
      <sheetName val="CALC.DMT-T"/>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letim_10"/>
      <sheetName val="Orçamento-SES"/>
      <sheetName val="Plan2"/>
      <sheetName val="Plan3"/>
    </sheetNames>
    <sheetDataSet>
      <sheetData sheetId="0">
        <row r="2">
          <cell r="A2" t="str">
            <v>001</v>
          </cell>
          <cell r="B2" t="str">
            <v>BOLETIM DE REFERÊNCIA DE PREÇOS DE OBRAS CIVIS - OUTUBRO 2004</v>
          </cell>
        </row>
        <row r="3">
          <cell r="A3" t="str">
            <v>001.01</v>
          </cell>
          <cell r="B3" t="str">
            <v>DEMOLIÇÃO E RETIRADA</v>
          </cell>
        </row>
        <row r="4">
          <cell r="A4" t="str">
            <v>001.01.00020</v>
          </cell>
          <cell r="B4" t="str">
            <v>Demolição de cobertura construída c/telha de barro ou cerâmica</v>
          </cell>
          <cell r="C4" t="str">
            <v>M2</v>
          </cell>
          <cell r="D4">
            <v>1</v>
          </cell>
          <cell r="E4">
            <v>2.6252</v>
          </cell>
          <cell r="F4">
            <v>2.62</v>
          </cell>
        </row>
        <row r="5">
          <cell r="A5" t="str">
            <v>001.01.00040</v>
          </cell>
          <cell r="B5" t="str">
            <v>Demolição de cobertura construída c/telha de cimento amianto, alumínio, plastico e ferro galvanizado</v>
          </cell>
          <cell r="C5" t="str">
            <v>M2</v>
          </cell>
          <cell r="D5">
            <v>1</v>
          </cell>
          <cell r="E5">
            <v>1.0940000000000001</v>
          </cell>
          <cell r="F5">
            <v>1.0900000000000001</v>
          </cell>
        </row>
        <row r="6">
          <cell r="A6" t="str">
            <v>001.01.00060</v>
          </cell>
          <cell r="B6" t="str">
            <v>Demolição de madeiramento de telhado constituído por tesouras (telha de barro)</v>
          </cell>
          <cell r="C6" t="str">
            <v>M2</v>
          </cell>
          <cell r="D6">
            <v>1</v>
          </cell>
          <cell r="E6">
            <v>3.9519000000000002</v>
          </cell>
          <cell r="F6">
            <v>3.95</v>
          </cell>
        </row>
        <row r="7">
          <cell r="A7" t="str">
            <v>001.01.00080</v>
          </cell>
          <cell r="B7" t="str">
            <v>Demolição de madeiramento de telhado constituído por tesouras (telha de cimento aminato e alumínio)</v>
          </cell>
          <cell r="C7" t="str">
            <v>M2</v>
          </cell>
          <cell r="D7">
            <v>1</v>
          </cell>
          <cell r="E7">
            <v>3.4068000000000001</v>
          </cell>
          <cell r="F7">
            <v>3.4</v>
          </cell>
        </row>
        <row r="8">
          <cell r="A8" t="str">
            <v>001.01.00100</v>
          </cell>
          <cell r="B8" t="str">
            <v>Demolição de madeiramento de telhado tipo pontaletados (telhas de barro)</v>
          </cell>
          <cell r="C8" t="str">
            <v>M2</v>
          </cell>
          <cell r="D8">
            <v>1</v>
          </cell>
          <cell r="E8">
            <v>2.9432</v>
          </cell>
          <cell r="F8">
            <v>2.94</v>
          </cell>
        </row>
        <row r="9">
          <cell r="A9" t="str">
            <v>001.01.00120</v>
          </cell>
          <cell r="B9" t="str">
            <v>Demolição de madeiramento de telhado tipo pontaletados (telhas de cimento aminato ou alumínio)</v>
          </cell>
          <cell r="C9" t="str">
            <v>M2</v>
          </cell>
          <cell r="D9">
            <v>1</v>
          </cell>
          <cell r="E9">
            <v>2.9432</v>
          </cell>
          <cell r="F9">
            <v>2.94</v>
          </cell>
        </row>
        <row r="10">
          <cell r="A10" t="str">
            <v>001.01.00140</v>
          </cell>
          <cell r="B10" t="str">
            <v>Demolição de estrutura de ferro  para  telhados</v>
          </cell>
          <cell r="C10" t="str">
            <v>M2</v>
          </cell>
          <cell r="D10">
            <v>1</v>
          </cell>
          <cell r="E10">
            <v>8.1097000000000001</v>
          </cell>
          <cell r="F10">
            <v>8.1</v>
          </cell>
        </row>
        <row r="11">
          <cell r="A11" t="str">
            <v>001.01.00160</v>
          </cell>
          <cell r="B11" t="str">
            <v>Retirada de cobertura de madeira - caibros e vigas</v>
          </cell>
          <cell r="C11" t="str">
            <v>ML</v>
          </cell>
          <cell r="D11">
            <v>1</v>
          </cell>
          <cell r="E11">
            <v>0.20169999999999999</v>
          </cell>
          <cell r="F11">
            <v>0.2</v>
          </cell>
        </row>
        <row r="12">
          <cell r="A12" t="str">
            <v>001.01.00180</v>
          </cell>
          <cell r="B12" t="str">
            <v>Retirada de cobertura de madeira - ripas</v>
          </cell>
          <cell r="C12" t="str">
            <v>ML</v>
          </cell>
          <cell r="D12">
            <v>1</v>
          </cell>
          <cell r="E12">
            <v>0.10059999999999999</v>
          </cell>
          <cell r="F12">
            <v>0.1</v>
          </cell>
        </row>
        <row r="13">
          <cell r="A13" t="str">
            <v>001.01.00200</v>
          </cell>
          <cell r="B13" t="str">
            <v>Retirada de cobertura em telhas de barro s/aproveitamento das cumeeiras e espigões</v>
          </cell>
          <cell r="C13" t="str">
            <v>UN</v>
          </cell>
          <cell r="D13">
            <v>1</v>
          </cell>
          <cell r="E13">
            <v>0.27839999999999998</v>
          </cell>
          <cell r="F13">
            <v>0.27</v>
          </cell>
        </row>
        <row r="14">
          <cell r="A14" t="str">
            <v>001.01.00220</v>
          </cell>
          <cell r="B14" t="str">
            <v>Retirada de cobertura em telhas de cimento aminato, alumínio, plástico ou ferro galvanizado</v>
          </cell>
          <cell r="C14" t="str">
            <v>UN</v>
          </cell>
          <cell r="D14">
            <v>1</v>
          </cell>
          <cell r="E14">
            <v>3.7113999999999998</v>
          </cell>
          <cell r="F14">
            <v>3.71</v>
          </cell>
        </row>
        <row r="15">
          <cell r="A15" t="str">
            <v>001.01.00240</v>
          </cell>
          <cell r="B15" t="str">
            <v>Retirada de cobertura em telhas cerãmicas ( plan , colonial , francesa , etc. )</v>
          </cell>
          <cell r="C15" t="str">
            <v>M2</v>
          </cell>
          <cell r="D15">
            <v>1</v>
          </cell>
          <cell r="E15">
            <v>2.4599000000000002</v>
          </cell>
          <cell r="F15">
            <v>2.4500000000000002</v>
          </cell>
        </row>
        <row r="16">
          <cell r="A16" t="str">
            <v>001.01.00260</v>
          </cell>
          <cell r="B16" t="str">
            <v>Retirada de cobertura em telhas de cimento aminato, alumínio, plástico e c.g.</v>
          </cell>
          <cell r="C16" t="str">
            <v>M2</v>
          </cell>
          <cell r="D16">
            <v>1</v>
          </cell>
          <cell r="E16">
            <v>1.3109</v>
          </cell>
          <cell r="F16">
            <v>1.31</v>
          </cell>
        </row>
        <row r="17">
          <cell r="A17" t="str">
            <v>001.01.00280</v>
          </cell>
          <cell r="B17" t="str">
            <v>Retirada de madeiramento de telhado constituído por tesouras (telha de barro)</v>
          </cell>
          <cell r="C17" t="str">
            <v>M2</v>
          </cell>
          <cell r="D17">
            <v>1</v>
          </cell>
          <cell r="E17">
            <v>3.0246</v>
          </cell>
          <cell r="F17">
            <v>3.02</v>
          </cell>
        </row>
        <row r="18">
          <cell r="A18" t="str">
            <v>001.01.00300</v>
          </cell>
          <cell r="B18" t="str">
            <v>Retirada de madeiramento de telhado constituído por tesouras (telha de cimento amianto ou alumínio)</v>
          </cell>
          <cell r="C18" t="str">
            <v>M2</v>
          </cell>
          <cell r="D18">
            <v>1</v>
          </cell>
          <cell r="E18">
            <v>2.5207000000000002</v>
          </cell>
          <cell r="F18">
            <v>2.52</v>
          </cell>
        </row>
        <row r="19">
          <cell r="A19" t="str">
            <v>001.01.00320</v>
          </cell>
          <cell r="B19" t="str">
            <v>Retirada de madeiramento de telhado tipo pontaletados (telhas de barro)</v>
          </cell>
          <cell r="C19" t="str">
            <v>M2</v>
          </cell>
          <cell r="D19">
            <v>1</v>
          </cell>
          <cell r="E19">
            <v>2.0165000000000002</v>
          </cell>
          <cell r="F19">
            <v>2.0099999999999998</v>
          </cell>
        </row>
        <row r="20">
          <cell r="A20" t="str">
            <v>001.01.00340</v>
          </cell>
          <cell r="B20" t="str">
            <v>Retirada de madeiramento de telhado tipo pontaletados (telhas de cimento amianto ou alumínio)</v>
          </cell>
          <cell r="C20" t="str">
            <v>M2</v>
          </cell>
          <cell r="D20">
            <v>1</v>
          </cell>
          <cell r="E20">
            <v>1.8148</v>
          </cell>
          <cell r="F20">
            <v>1.81</v>
          </cell>
        </row>
        <row r="21">
          <cell r="A21" t="str">
            <v>001.01.00360</v>
          </cell>
          <cell r="B21" t="str">
            <v>Retirada de calhas e rufos metálicos</v>
          </cell>
          <cell r="C21" t="str">
            <v>M2</v>
          </cell>
          <cell r="D21">
            <v>1</v>
          </cell>
          <cell r="E21">
            <v>3.0710999999999999</v>
          </cell>
          <cell r="F21">
            <v>3.07</v>
          </cell>
        </row>
        <row r="22">
          <cell r="A22" t="str">
            <v>001.01.00380</v>
          </cell>
          <cell r="B22" t="str">
            <v>Demolição de revestimento de argamassa de cal e areia (inclusive emboço)</v>
          </cell>
          <cell r="C22" t="str">
            <v>M2</v>
          </cell>
          <cell r="D22">
            <v>1</v>
          </cell>
          <cell r="E22">
            <v>1.9152</v>
          </cell>
          <cell r="F22">
            <v>1.91</v>
          </cell>
        </row>
        <row r="23">
          <cell r="A23" t="str">
            <v>001.01.00400</v>
          </cell>
          <cell r="B23" t="str">
            <v>Demolição de revestimento de argamassa mista (inclusive emboço)</v>
          </cell>
          <cell r="C23" t="str">
            <v>M2</v>
          </cell>
          <cell r="D23">
            <v>1</v>
          </cell>
          <cell r="E23">
            <v>2.8729</v>
          </cell>
          <cell r="F23">
            <v>2.87</v>
          </cell>
        </row>
        <row r="24">
          <cell r="A24" t="str">
            <v>001.01.00420</v>
          </cell>
          <cell r="B24" t="str">
            <v>Demolição de revestimento de argamassa de cimento e areia (inclusive emboço)</v>
          </cell>
          <cell r="C24" t="str">
            <v>M2</v>
          </cell>
          <cell r="D24">
            <v>1</v>
          </cell>
          <cell r="E24">
            <v>7.3632</v>
          </cell>
          <cell r="F24">
            <v>7.36</v>
          </cell>
        </row>
        <row r="25">
          <cell r="A25" t="str">
            <v>001.01.00440</v>
          </cell>
          <cell r="B25" t="str">
            <v>Demolição de azulejos pastilas ladrilhos cerâmicos ou base de gres (inclusive emboço)</v>
          </cell>
          <cell r="C25" t="str">
            <v>M2</v>
          </cell>
          <cell r="D25">
            <v>1</v>
          </cell>
          <cell r="E25">
            <v>7.1078000000000001</v>
          </cell>
          <cell r="F25">
            <v>7.1</v>
          </cell>
        </row>
        <row r="26">
          <cell r="A26" t="str">
            <v>001.01.00460</v>
          </cell>
          <cell r="B26" t="str">
            <v>Demolição de mármore, pedra ou granito (inclusive emboço)</v>
          </cell>
          <cell r="C26" t="str">
            <v>M2</v>
          </cell>
          <cell r="D26">
            <v>1</v>
          </cell>
          <cell r="E26">
            <v>7.1078000000000001</v>
          </cell>
          <cell r="F26">
            <v>7.1</v>
          </cell>
        </row>
        <row r="27">
          <cell r="A27" t="str">
            <v>001.01.00480</v>
          </cell>
          <cell r="B27" t="str">
            <v>Demolição de quadro negro</v>
          </cell>
          <cell r="C27" t="str">
            <v>M2</v>
          </cell>
          <cell r="D27">
            <v>1</v>
          </cell>
          <cell r="E27">
            <v>7.1078000000000001</v>
          </cell>
          <cell r="F27">
            <v>7.1</v>
          </cell>
        </row>
        <row r="28">
          <cell r="A28" t="str">
            <v>001.01.00500</v>
          </cell>
          <cell r="B28" t="str">
            <v>Retirada de revestimento com mármore, pedra ou granito (inclusive emboço)</v>
          </cell>
          <cell r="C28" t="str">
            <v>M2</v>
          </cell>
          <cell r="D28">
            <v>1</v>
          </cell>
          <cell r="E28">
            <v>6.5545</v>
          </cell>
          <cell r="F28">
            <v>6.55</v>
          </cell>
        </row>
        <row r="29">
          <cell r="A29" t="str">
            <v>001.01.00520</v>
          </cell>
          <cell r="B29" t="str">
            <v>Demolição de forro de estuque (inclusive entarugamento de madeira)</v>
          </cell>
          <cell r="C29" t="str">
            <v>M2</v>
          </cell>
          <cell r="D29">
            <v>1</v>
          </cell>
          <cell r="E29">
            <v>2.0714000000000001</v>
          </cell>
          <cell r="F29">
            <v>2.0699999999999998</v>
          </cell>
        </row>
        <row r="30">
          <cell r="A30" t="str">
            <v>001.01.00540</v>
          </cell>
          <cell r="B30" t="str">
            <v>Demolição de forro de madeira ou de gesso (incluso entarugamento)</v>
          </cell>
          <cell r="C30" t="str">
            <v>M2</v>
          </cell>
          <cell r="D30">
            <v>1</v>
          </cell>
          <cell r="E30">
            <v>1.75</v>
          </cell>
          <cell r="F30">
            <v>1.75</v>
          </cell>
        </row>
        <row r="31">
          <cell r="A31" t="str">
            <v>001.01.00560</v>
          </cell>
          <cell r="B31" t="str">
            <v>Demolição somente das tábuas ou chapas de madeira ou de gesso</v>
          </cell>
          <cell r="C31" t="str">
            <v>M2</v>
          </cell>
          <cell r="D31">
            <v>1</v>
          </cell>
          <cell r="E31">
            <v>2.6252</v>
          </cell>
          <cell r="F31">
            <v>2.62</v>
          </cell>
        </row>
        <row r="32">
          <cell r="A32" t="str">
            <v>001.01.00580</v>
          </cell>
          <cell r="B32" t="str">
            <v>Demolição de lambris de madeira inclusive entarugamento</v>
          </cell>
          <cell r="C32" t="str">
            <v>M2</v>
          </cell>
          <cell r="D32">
            <v>1</v>
          </cell>
          <cell r="E32">
            <v>7.1078000000000001</v>
          </cell>
          <cell r="F32">
            <v>7.1</v>
          </cell>
        </row>
        <row r="33">
          <cell r="A33" t="str">
            <v>001.01.00600</v>
          </cell>
          <cell r="B33" t="str">
            <v>Demolição somente de chapas ou placas de lambris ou madeira</v>
          </cell>
          <cell r="C33" t="str">
            <v>M2</v>
          </cell>
          <cell r="D33">
            <v>1</v>
          </cell>
          <cell r="E33">
            <v>4.4264000000000001</v>
          </cell>
          <cell r="F33">
            <v>4.42</v>
          </cell>
        </row>
        <row r="34">
          <cell r="A34" t="str">
            <v>001.01.00620</v>
          </cell>
          <cell r="B34" t="str">
            <v>Retirada de todo o forro inclusive vigas e sarrafos</v>
          </cell>
          <cell r="C34" t="str">
            <v>M2</v>
          </cell>
          <cell r="D34">
            <v>1</v>
          </cell>
          <cell r="E34">
            <v>9.3180999999999994</v>
          </cell>
          <cell r="F34">
            <v>9.31</v>
          </cell>
        </row>
        <row r="35">
          <cell r="A35" t="str">
            <v>001.01.00640</v>
          </cell>
          <cell r="B35" t="str">
            <v>Retirada de todos os lambris inclusive caibros e sarrafos</v>
          </cell>
          <cell r="C35" t="str">
            <v>M2</v>
          </cell>
          <cell r="D35">
            <v>1</v>
          </cell>
          <cell r="E35">
            <v>9.3180999999999994</v>
          </cell>
          <cell r="F35">
            <v>9.31</v>
          </cell>
        </row>
        <row r="36">
          <cell r="A36" t="str">
            <v>001.01.00660</v>
          </cell>
          <cell r="B36" t="str">
            <v>Demolição de alvenaria de tijolos maciços</v>
          </cell>
          <cell r="C36" t="str">
            <v>M3</v>
          </cell>
          <cell r="D36">
            <v>1</v>
          </cell>
          <cell r="E36">
            <v>18.0458</v>
          </cell>
          <cell r="F36">
            <v>18.04</v>
          </cell>
        </row>
        <row r="37">
          <cell r="A37" t="str">
            <v>001.01.00680</v>
          </cell>
          <cell r="B37" t="str">
            <v>Retirada de alvenaria de tijolos maciços</v>
          </cell>
          <cell r="C37" t="str">
            <v>M3</v>
          </cell>
          <cell r="D37">
            <v>1</v>
          </cell>
          <cell r="E37">
            <v>34.176299999999998</v>
          </cell>
          <cell r="F37">
            <v>34.17</v>
          </cell>
        </row>
        <row r="38">
          <cell r="A38" t="str">
            <v>001.01.00700</v>
          </cell>
          <cell r="B38" t="str">
            <v>Demolição de alvenaria de tijolos cerâmicos</v>
          </cell>
          <cell r="C38" t="str">
            <v>M3</v>
          </cell>
          <cell r="D38">
            <v>1</v>
          </cell>
          <cell r="E38">
            <v>13.1257</v>
          </cell>
          <cell r="F38">
            <v>13.12</v>
          </cell>
        </row>
        <row r="39">
          <cell r="A39" t="str">
            <v>001.01.00720</v>
          </cell>
          <cell r="B39" t="str">
            <v>Demolição de alvenaria de blocos de concreto</v>
          </cell>
          <cell r="C39" t="str">
            <v>M3</v>
          </cell>
          <cell r="D39">
            <v>1</v>
          </cell>
          <cell r="E39">
            <v>13.1257</v>
          </cell>
          <cell r="F39">
            <v>13.12</v>
          </cell>
        </row>
        <row r="40">
          <cell r="A40" t="str">
            <v>001.01.00740</v>
          </cell>
          <cell r="B40" t="str">
            <v>Retirada de alvenaria de blocos de concreto</v>
          </cell>
          <cell r="C40" t="str">
            <v>M3</v>
          </cell>
          <cell r="D40">
            <v>1</v>
          </cell>
          <cell r="E40">
            <v>26.2514</v>
          </cell>
          <cell r="F40">
            <v>26.25</v>
          </cell>
        </row>
        <row r="41">
          <cell r="A41" t="str">
            <v>001.01.00760</v>
          </cell>
          <cell r="B41" t="str">
            <v>Demolição de alvenaria de pedra</v>
          </cell>
          <cell r="C41" t="str">
            <v>M3</v>
          </cell>
          <cell r="D41">
            <v>1</v>
          </cell>
          <cell r="E41">
            <v>33.3675</v>
          </cell>
          <cell r="F41">
            <v>33.36</v>
          </cell>
        </row>
        <row r="42">
          <cell r="A42" t="str">
            <v>001.01.00780</v>
          </cell>
          <cell r="B42" t="str">
            <v>Retirada de alvenaria de pedra</v>
          </cell>
          <cell r="C42" t="str">
            <v>M3</v>
          </cell>
          <cell r="D42">
            <v>1</v>
          </cell>
          <cell r="E42">
            <v>37.742699999999999</v>
          </cell>
          <cell r="F42">
            <v>37.74</v>
          </cell>
        </row>
        <row r="43">
          <cell r="A43" t="str">
            <v>001.01.00800</v>
          </cell>
          <cell r="B43" t="str">
            <v>Demolição de alvenaria de placas de concreto celular</v>
          </cell>
          <cell r="C43" t="str">
            <v>M3</v>
          </cell>
          <cell r="D43">
            <v>1</v>
          </cell>
          <cell r="E43">
            <v>7.6608999999999998</v>
          </cell>
          <cell r="F43">
            <v>7.66</v>
          </cell>
        </row>
        <row r="44">
          <cell r="A44" t="str">
            <v>001.01.00820</v>
          </cell>
          <cell r="B44" t="str">
            <v>Retirada de alvenaria de placas de concreto celular</v>
          </cell>
          <cell r="C44" t="str">
            <v>M3</v>
          </cell>
          <cell r="D44">
            <v>1</v>
          </cell>
          <cell r="E44">
            <v>13.1089</v>
          </cell>
          <cell r="F44">
            <v>13.1</v>
          </cell>
        </row>
        <row r="45">
          <cell r="A45" t="str">
            <v>001.01.00840</v>
          </cell>
          <cell r="B45" t="str">
            <v>Demolição de alvenaria de adobo</v>
          </cell>
          <cell r="C45" t="str">
            <v>M3</v>
          </cell>
          <cell r="D45">
            <v>1</v>
          </cell>
          <cell r="E45">
            <v>19.152200000000001</v>
          </cell>
          <cell r="F45">
            <v>19.149999999999999</v>
          </cell>
        </row>
        <row r="46">
          <cell r="A46" t="str">
            <v>001.01.00860</v>
          </cell>
          <cell r="B46" t="str">
            <v>Demolição de elemento vazado</v>
          </cell>
          <cell r="C46" t="str">
            <v>M2</v>
          </cell>
          <cell r="D46">
            <v>1</v>
          </cell>
          <cell r="E46">
            <v>24.617000000000001</v>
          </cell>
          <cell r="F46">
            <v>24.61</v>
          </cell>
        </row>
        <row r="47">
          <cell r="A47" t="str">
            <v>001.01.00880</v>
          </cell>
          <cell r="B47" t="str">
            <v>Demolição inclusive entarugamento de paredes divisórias de tábuas e chapas</v>
          </cell>
          <cell r="C47" t="str">
            <v>M2</v>
          </cell>
          <cell r="D47">
            <v>1</v>
          </cell>
          <cell r="E47">
            <v>3.8304</v>
          </cell>
          <cell r="F47">
            <v>3.83</v>
          </cell>
        </row>
        <row r="48">
          <cell r="A48" t="str">
            <v>001.01.00900</v>
          </cell>
          <cell r="B48" t="str">
            <v>Demolição apenas das tábuas ou chapas das paredes divisórias</v>
          </cell>
          <cell r="C48" t="str">
            <v>M2</v>
          </cell>
          <cell r="D48">
            <v>1</v>
          </cell>
          <cell r="E48">
            <v>2.6814</v>
          </cell>
          <cell r="F48">
            <v>2.68</v>
          </cell>
        </row>
        <row r="49">
          <cell r="A49" t="str">
            <v>001.01.00920</v>
          </cell>
          <cell r="B49" t="str">
            <v>Retirada de divisória tipo naval</v>
          </cell>
          <cell r="C49" t="str">
            <v>m2</v>
          </cell>
          <cell r="D49">
            <v>1</v>
          </cell>
          <cell r="E49">
            <v>1.5321</v>
          </cell>
          <cell r="F49">
            <v>1.53</v>
          </cell>
        </row>
        <row r="50">
          <cell r="A50" t="str">
            <v>001.01.00940</v>
          </cell>
          <cell r="B50" t="str">
            <v>Demolição de alvenaria de fundação de tijolos maciços inclusive escavações necessárias</v>
          </cell>
          <cell r="C50" t="str">
            <v>M3</v>
          </cell>
          <cell r="D50">
            <v>1</v>
          </cell>
          <cell r="E50">
            <v>68.352599999999995</v>
          </cell>
          <cell r="F50">
            <v>68.349999999999994</v>
          </cell>
        </row>
        <row r="51">
          <cell r="A51" t="str">
            <v>001.01.00960</v>
          </cell>
          <cell r="B51" t="str">
            <v>Demolição de alvenaria de fundações de pedra</v>
          </cell>
          <cell r="C51" t="str">
            <v>M3</v>
          </cell>
          <cell r="D51">
            <v>1</v>
          </cell>
          <cell r="E51">
            <v>34.4739</v>
          </cell>
          <cell r="F51">
            <v>34.47</v>
          </cell>
        </row>
        <row r="52">
          <cell r="A52" t="str">
            <v>001.01.00980</v>
          </cell>
          <cell r="B52" t="str">
            <v>Demolição de concreto simples em fundação</v>
          </cell>
          <cell r="C52" t="str">
            <v>M3</v>
          </cell>
          <cell r="D52">
            <v>1</v>
          </cell>
          <cell r="E52">
            <v>59.278599999999997</v>
          </cell>
          <cell r="F52">
            <v>59.27</v>
          </cell>
        </row>
        <row r="53">
          <cell r="A53" t="str">
            <v>001.01.01000</v>
          </cell>
          <cell r="B53" t="str">
            <v>Demolição de concreto armado em fundações</v>
          </cell>
          <cell r="C53" t="str">
            <v>M3</v>
          </cell>
          <cell r="D53">
            <v>1</v>
          </cell>
          <cell r="E53">
            <v>151.3477</v>
          </cell>
          <cell r="F53">
            <v>151.34</v>
          </cell>
        </row>
        <row r="54">
          <cell r="A54" t="str">
            <v>001.01.01020</v>
          </cell>
          <cell r="B54" t="str">
            <v>Demolição de concreto simples acima do embasamento</v>
          </cell>
          <cell r="C54" t="str">
            <v>M3</v>
          </cell>
          <cell r="D54">
            <v>1</v>
          </cell>
          <cell r="E54">
            <v>49.217199999999998</v>
          </cell>
          <cell r="F54">
            <v>49.21</v>
          </cell>
        </row>
        <row r="55">
          <cell r="A55" t="str">
            <v>001.01.01040</v>
          </cell>
          <cell r="B55" t="str">
            <v>Demolição de concreto armado acima do embasamento</v>
          </cell>
          <cell r="C55" t="str">
            <v>M3</v>
          </cell>
          <cell r="D55">
            <v>1</v>
          </cell>
          <cell r="E55">
            <v>135.94040000000001</v>
          </cell>
          <cell r="F55">
            <v>135.94</v>
          </cell>
        </row>
        <row r="56">
          <cell r="A56" t="str">
            <v>001.01.01060</v>
          </cell>
          <cell r="B56" t="str">
            <v>Demolição de assoalhos de tábuas incl.rodapés e cordões</v>
          </cell>
          <cell r="C56" t="str">
            <v>M2</v>
          </cell>
          <cell r="D56">
            <v>1</v>
          </cell>
          <cell r="E56">
            <v>6.8947000000000003</v>
          </cell>
          <cell r="F56">
            <v>6.89</v>
          </cell>
        </row>
        <row r="57">
          <cell r="A57" t="str">
            <v>001.01.01080</v>
          </cell>
          <cell r="B57" t="str">
            <v>Demolição de assoalhos de tábuas apenas das tábuas</v>
          </cell>
          <cell r="C57" t="str">
            <v>M2</v>
          </cell>
          <cell r="D57">
            <v>1</v>
          </cell>
          <cell r="E57">
            <v>2.7578</v>
          </cell>
          <cell r="F57">
            <v>2.75</v>
          </cell>
        </row>
        <row r="58">
          <cell r="A58" t="str">
            <v>001.01.01100</v>
          </cell>
          <cell r="B58" t="str">
            <v>Retirada de todo piso assoalho de tábuas inclusive vigamento de peróba</v>
          </cell>
          <cell r="C58" t="str">
            <v>M2</v>
          </cell>
          <cell r="D58">
            <v>1</v>
          </cell>
          <cell r="E58">
            <v>11.245100000000001</v>
          </cell>
          <cell r="F58">
            <v>11.24</v>
          </cell>
        </row>
        <row r="59">
          <cell r="A59" t="str">
            <v>001.01.01120</v>
          </cell>
          <cell r="B59" t="str">
            <v>Demolição de pisos de tacos madeira inclusive argamassa de assentamento</v>
          </cell>
          <cell r="C59" t="str">
            <v>M2</v>
          </cell>
          <cell r="D59">
            <v>1</v>
          </cell>
          <cell r="E59">
            <v>8.4476999999999993</v>
          </cell>
          <cell r="F59">
            <v>8.44</v>
          </cell>
        </row>
        <row r="60">
          <cell r="A60" t="str">
            <v>001.01.01140</v>
          </cell>
          <cell r="B60" t="str">
            <v>Retirada de pisos de tacos madeira inclusive argamassa de assentamento</v>
          </cell>
          <cell r="C60" t="str">
            <v>M2</v>
          </cell>
          <cell r="D60">
            <v>1</v>
          </cell>
          <cell r="E60">
            <v>10.082000000000001</v>
          </cell>
          <cell r="F60">
            <v>10.08</v>
          </cell>
        </row>
        <row r="61">
          <cell r="A61" t="str">
            <v>001.01.01160</v>
          </cell>
          <cell r="B61" t="str">
            <v>Demolição de rodapé de madeira</v>
          </cell>
          <cell r="C61" t="str">
            <v>ML</v>
          </cell>
          <cell r="D61">
            <v>1</v>
          </cell>
          <cell r="E61">
            <v>0.30649999999999999</v>
          </cell>
          <cell r="F61">
            <v>0.3</v>
          </cell>
        </row>
        <row r="62">
          <cell r="A62" t="str">
            <v>001.01.01180</v>
          </cell>
          <cell r="B62" t="str">
            <v>Retirada de rodapé de madeira</v>
          </cell>
          <cell r="C62" t="str">
            <v>ML</v>
          </cell>
          <cell r="D62">
            <v>1</v>
          </cell>
          <cell r="E62">
            <v>0.49030000000000001</v>
          </cell>
          <cell r="F62">
            <v>0.49</v>
          </cell>
        </row>
        <row r="63">
          <cell r="A63" t="str">
            <v>001.01.01200</v>
          </cell>
          <cell r="B63" t="str">
            <v>Demolição de pisos de ladrilhos em geral</v>
          </cell>
          <cell r="C63" t="str">
            <v>M2</v>
          </cell>
          <cell r="D63">
            <v>1</v>
          </cell>
          <cell r="E63">
            <v>3.0627</v>
          </cell>
          <cell r="F63">
            <v>3.06</v>
          </cell>
        </row>
        <row r="64">
          <cell r="A64" t="str">
            <v>001.01.01220</v>
          </cell>
          <cell r="B64" t="str">
            <v>Demolição de ladrilhos em geral sobre base ou lastro de concreto</v>
          </cell>
          <cell r="C64" t="str">
            <v>M2</v>
          </cell>
          <cell r="D64">
            <v>1</v>
          </cell>
          <cell r="E64">
            <v>6.1253000000000002</v>
          </cell>
          <cell r="F64">
            <v>6.12</v>
          </cell>
        </row>
        <row r="65">
          <cell r="A65" t="str">
            <v>001.01.01240</v>
          </cell>
          <cell r="B65" t="str">
            <v>Demolição de pisos de granilite ou cimentado</v>
          </cell>
          <cell r="C65" t="str">
            <v>M2</v>
          </cell>
          <cell r="D65">
            <v>1</v>
          </cell>
          <cell r="E65">
            <v>1.1331</v>
          </cell>
          <cell r="F65">
            <v>1.1299999999999999</v>
          </cell>
        </row>
        <row r="66">
          <cell r="A66" t="str">
            <v>001.01.01260</v>
          </cell>
          <cell r="B66" t="str">
            <v>Retirada de pavimentação em paralelepípedo</v>
          </cell>
          <cell r="C66" t="str">
            <v>M2</v>
          </cell>
          <cell r="D66">
            <v>1</v>
          </cell>
          <cell r="E66">
            <v>3.5002</v>
          </cell>
          <cell r="F66">
            <v>3.5</v>
          </cell>
        </row>
        <row r="67">
          <cell r="A67" t="str">
            <v>001.01.01280</v>
          </cell>
          <cell r="B67" t="str">
            <v>Demolição de pavimentação asfáltica p/processo manual</v>
          </cell>
          <cell r="C67" t="str">
            <v>M2</v>
          </cell>
          <cell r="D67">
            <v>1</v>
          </cell>
          <cell r="E67">
            <v>5.7457000000000003</v>
          </cell>
          <cell r="F67">
            <v>5.74</v>
          </cell>
        </row>
        <row r="68">
          <cell r="A68" t="str">
            <v>001.01.01300</v>
          </cell>
          <cell r="B68" t="str">
            <v>Demolição de pisos cimentados sobre base ou lastro concreto</v>
          </cell>
          <cell r="C68" t="str">
            <v>M2</v>
          </cell>
          <cell r="D68">
            <v>1</v>
          </cell>
          <cell r="E68">
            <v>5.6875999999999998</v>
          </cell>
          <cell r="F68">
            <v>5.68</v>
          </cell>
        </row>
        <row r="69">
          <cell r="A69" t="str">
            <v>001.01.01320</v>
          </cell>
          <cell r="B69" t="str">
            <v>Demolição de lastro de concreto</v>
          </cell>
          <cell r="C69" t="str">
            <v>M2</v>
          </cell>
          <cell r="D69">
            <v>1</v>
          </cell>
          <cell r="E69">
            <v>3.0627</v>
          </cell>
          <cell r="F69">
            <v>3.06</v>
          </cell>
        </row>
        <row r="70">
          <cell r="A70" t="str">
            <v>001.01.01340</v>
          </cell>
          <cell r="B70" t="str">
            <v>Retirada de vidros inteiros</v>
          </cell>
          <cell r="C70" t="str">
            <v>M2</v>
          </cell>
          <cell r="D70">
            <v>1</v>
          </cell>
          <cell r="E70">
            <v>2.3170999999999999</v>
          </cell>
          <cell r="F70">
            <v>2.31</v>
          </cell>
        </row>
        <row r="71">
          <cell r="A71" t="str">
            <v>001.01.01360</v>
          </cell>
          <cell r="B71" t="str">
            <v>Retirada de esquadrias de madeira inclusive batente</v>
          </cell>
          <cell r="C71" t="str">
            <v>M2</v>
          </cell>
          <cell r="D71">
            <v>1</v>
          </cell>
          <cell r="E71">
            <v>3.5002</v>
          </cell>
          <cell r="F71">
            <v>3.5</v>
          </cell>
        </row>
        <row r="72">
          <cell r="A72" t="str">
            <v>001.01.01380</v>
          </cell>
          <cell r="B72" t="str">
            <v>Retirada de esquadrias metálicas</v>
          </cell>
          <cell r="C72" t="str">
            <v>M2</v>
          </cell>
          <cell r="D72">
            <v>1</v>
          </cell>
          <cell r="E72">
            <v>4.5881999999999996</v>
          </cell>
          <cell r="F72">
            <v>4.58</v>
          </cell>
        </row>
        <row r="73">
          <cell r="A73" t="str">
            <v>001.01.01400</v>
          </cell>
          <cell r="B73" t="str">
            <v>Retirada de fechaduras</v>
          </cell>
          <cell r="C73" t="str">
            <v>UN</v>
          </cell>
          <cell r="D73">
            <v>1</v>
          </cell>
          <cell r="E73">
            <v>2.3170999999999999</v>
          </cell>
          <cell r="F73">
            <v>2.31</v>
          </cell>
        </row>
        <row r="74">
          <cell r="A74" t="str">
            <v>001.01.01420</v>
          </cell>
          <cell r="B74" t="str">
            <v>Retirada de esquadria de madeira, somente as folhas</v>
          </cell>
          <cell r="C74" t="str">
            <v>M2</v>
          </cell>
          <cell r="D74">
            <v>1</v>
          </cell>
          <cell r="E74">
            <v>1.5537000000000001</v>
          </cell>
          <cell r="F74">
            <v>1.55</v>
          </cell>
        </row>
        <row r="75">
          <cell r="A75" t="str">
            <v>001.01.01440</v>
          </cell>
          <cell r="B75" t="str">
            <v>Retirada de aparelhos de louça ou ferro sanitário</v>
          </cell>
          <cell r="C75" t="str">
            <v>UN</v>
          </cell>
          <cell r="D75">
            <v>1</v>
          </cell>
          <cell r="E75">
            <v>8.4039000000000001</v>
          </cell>
          <cell r="F75">
            <v>8.4</v>
          </cell>
        </row>
        <row r="76">
          <cell r="A76" t="str">
            <v>001.01.01460</v>
          </cell>
          <cell r="B76" t="str">
            <v>Retirada de caixa dágua pré fabricada</v>
          </cell>
          <cell r="C76" t="str">
            <v>UN</v>
          </cell>
          <cell r="D76">
            <v>1</v>
          </cell>
          <cell r="E76">
            <v>14.006600000000001</v>
          </cell>
          <cell r="F76">
            <v>14</v>
          </cell>
        </row>
        <row r="77">
          <cell r="A77" t="str">
            <v>001.01.01480</v>
          </cell>
          <cell r="B77" t="str">
            <v>Demolição de tubulação de ferro galvanizado até 2 pol</v>
          </cell>
          <cell r="C77" t="str">
            <v>ML</v>
          </cell>
          <cell r="D77">
            <v>1</v>
          </cell>
          <cell r="E77">
            <v>1.6808000000000001</v>
          </cell>
          <cell r="F77">
            <v>1.68</v>
          </cell>
        </row>
        <row r="78">
          <cell r="A78" t="str">
            <v>001.01.01500</v>
          </cell>
          <cell r="B78" t="str">
            <v>Demolição de tubulação de ferro galvanizado acima de 2 pol</v>
          </cell>
          <cell r="C78" t="str">
            <v>ML</v>
          </cell>
          <cell r="D78">
            <v>1</v>
          </cell>
          <cell r="E78">
            <v>2.8012999999999999</v>
          </cell>
          <cell r="F78">
            <v>2.8</v>
          </cell>
        </row>
        <row r="79">
          <cell r="A79" t="str">
            <v>001.01.01520</v>
          </cell>
          <cell r="B79" t="str">
            <v>Retirada de tubo de ferro galvanizado até 2 pol</v>
          </cell>
          <cell r="C79" t="str">
            <v>ML</v>
          </cell>
          <cell r="D79">
            <v>1</v>
          </cell>
          <cell r="E79">
            <v>2.8012999999999999</v>
          </cell>
          <cell r="F79">
            <v>2.8</v>
          </cell>
        </row>
        <row r="80">
          <cell r="A80" t="str">
            <v>001.01.01540</v>
          </cell>
          <cell r="B80" t="str">
            <v>Retirada de tubo de ferro galvanizado acima de 2 pol</v>
          </cell>
          <cell r="C80" t="str">
            <v>ML</v>
          </cell>
          <cell r="D80">
            <v>1</v>
          </cell>
          <cell r="E80">
            <v>3.3616999999999999</v>
          </cell>
          <cell r="F80">
            <v>3.36</v>
          </cell>
        </row>
        <row r="81">
          <cell r="A81" t="str">
            <v>001.01.01560</v>
          </cell>
          <cell r="B81" t="str">
            <v>Demolição de tubo de f.f.ate 3 pol</v>
          </cell>
          <cell r="C81" t="str">
            <v>ML</v>
          </cell>
          <cell r="D81">
            <v>1</v>
          </cell>
          <cell r="E81">
            <v>1.6808000000000001</v>
          </cell>
          <cell r="F81">
            <v>1.68</v>
          </cell>
        </row>
        <row r="82">
          <cell r="A82" t="str">
            <v>001.01.01580</v>
          </cell>
          <cell r="B82" t="str">
            <v>Demolição de tubo de f.f.acima 3 pol</v>
          </cell>
          <cell r="C82" t="str">
            <v>ML</v>
          </cell>
          <cell r="D82">
            <v>1</v>
          </cell>
          <cell r="E82">
            <v>2.8012999999999999</v>
          </cell>
          <cell r="F82">
            <v>2.8</v>
          </cell>
        </row>
        <row r="83">
          <cell r="A83" t="str">
            <v>001.01.01600</v>
          </cell>
          <cell r="B83" t="str">
            <v>Retirada de tubo de f.f.ate 3 pol</v>
          </cell>
          <cell r="C83" t="str">
            <v>ML</v>
          </cell>
          <cell r="D83">
            <v>1</v>
          </cell>
          <cell r="E83">
            <v>2.8012999999999999</v>
          </cell>
          <cell r="F83">
            <v>2.8</v>
          </cell>
        </row>
        <row r="84">
          <cell r="A84" t="str">
            <v>001.01.01620</v>
          </cell>
          <cell r="B84" t="str">
            <v>Retirada de tubo de f.f.acima de 3 pol</v>
          </cell>
          <cell r="C84" t="str">
            <v>ML</v>
          </cell>
          <cell r="D84">
            <v>1</v>
          </cell>
          <cell r="E84">
            <v>3.3616999999999999</v>
          </cell>
          <cell r="F84">
            <v>3.36</v>
          </cell>
        </row>
        <row r="85">
          <cell r="A85" t="str">
            <v>001.01.01640</v>
          </cell>
          <cell r="B85" t="str">
            <v>Demolição de tubo de barro ou c.a.ate 3 pol</v>
          </cell>
          <cell r="C85" t="str">
            <v>ML</v>
          </cell>
          <cell r="D85">
            <v>1</v>
          </cell>
          <cell r="E85">
            <v>1.1205000000000001</v>
          </cell>
          <cell r="F85">
            <v>1.1200000000000001</v>
          </cell>
        </row>
        <row r="86">
          <cell r="A86" t="str">
            <v>001.01.01660</v>
          </cell>
          <cell r="B86" t="str">
            <v>Demolição de tubo de barro ou c.a.acima de 3 pol</v>
          </cell>
          <cell r="C86" t="str">
            <v>ML</v>
          </cell>
          <cell r="D86">
            <v>1</v>
          </cell>
          <cell r="E86">
            <v>1.6808000000000001</v>
          </cell>
          <cell r="F86">
            <v>1.68</v>
          </cell>
        </row>
        <row r="87">
          <cell r="A87" t="str">
            <v>001.01.01680</v>
          </cell>
          <cell r="B87" t="str">
            <v>Retirada de tubos de barro ou cimento amianto até 3 pol</v>
          </cell>
          <cell r="C87" t="str">
            <v>ML</v>
          </cell>
          <cell r="D87">
            <v>1</v>
          </cell>
          <cell r="E87">
            <v>3.3616999999999999</v>
          </cell>
          <cell r="F87">
            <v>3.36</v>
          </cell>
        </row>
        <row r="88">
          <cell r="A88" t="str">
            <v>001.01.01700</v>
          </cell>
          <cell r="B88" t="str">
            <v>Retirada de tubos de barro ou cimento amianto acima de 3 pol</v>
          </cell>
          <cell r="C88" t="str">
            <v>ML</v>
          </cell>
          <cell r="D88">
            <v>1</v>
          </cell>
          <cell r="E88">
            <v>3.9218000000000002</v>
          </cell>
          <cell r="F88">
            <v>3.92</v>
          </cell>
        </row>
        <row r="89">
          <cell r="A89" t="str">
            <v>001.01.01720</v>
          </cell>
          <cell r="B89" t="str">
            <v>Retirada de registro ate 2 pol</v>
          </cell>
          <cell r="C89" t="str">
            <v>UN</v>
          </cell>
          <cell r="D89">
            <v>1</v>
          </cell>
          <cell r="E89">
            <v>6.1630000000000003</v>
          </cell>
          <cell r="F89">
            <v>6.16</v>
          </cell>
        </row>
        <row r="90">
          <cell r="A90" t="str">
            <v>001.01.01740</v>
          </cell>
          <cell r="B90" t="str">
            <v>Retirada de calhas e condutores</v>
          </cell>
          <cell r="C90" t="str">
            <v>ML</v>
          </cell>
          <cell r="D90">
            <v>1</v>
          </cell>
          <cell r="E90">
            <v>1.2283999999999999</v>
          </cell>
          <cell r="F90">
            <v>1.22</v>
          </cell>
        </row>
        <row r="91">
          <cell r="A91" t="str">
            <v>001.01.01760</v>
          </cell>
          <cell r="B91" t="str">
            <v>Execução de desentupimento de esgoto</v>
          </cell>
          <cell r="C91" t="str">
            <v>ML</v>
          </cell>
          <cell r="D91">
            <v>1</v>
          </cell>
          <cell r="E91">
            <v>2.0474000000000001</v>
          </cell>
          <cell r="F91">
            <v>2.04</v>
          </cell>
        </row>
        <row r="92">
          <cell r="A92" t="str">
            <v>001.01.01780</v>
          </cell>
          <cell r="B92" t="str">
            <v>Retirada de caixa de descarga</v>
          </cell>
          <cell r="C92" t="str">
            <v>UN</v>
          </cell>
          <cell r="D92">
            <v>1</v>
          </cell>
          <cell r="E92">
            <v>5.4253999999999998</v>
          </cell>
          <cell r="F92">
            <v>5.42</v>
          </cell>
        </row>
        <row r="93">
          <cell r="A93" t="str">
            <v>001.01.01800</v>
          </cell>
          <cell r="B93" t="str">
            <v>Retirada de bancadas, balcões ou pias (aço,granilite,ardósia,etc)</v>
          </cell>
          <cell r="C93" t="str">
            <v>M2</v>
          </cell>
          <cell r="D93">
            <v>1</v>
          </cell>
          <cell r="E93">
            <v>9.2784999999999993</v>
          </cell>
          <cell r="F93">
            <v>9.27</v>
          </cell>
        </row>
        <row r="94">
          <cell r="A94" t="str">
            <v>001.01.01820</v>
          </cell>
          <cell r="B94" t="str">
            <v>Demolição de quadro de luz e força</v>
          </cell>
          <cell r="C94" t="str">
            <v>UN</v>
          </cell>
          <cell r="D94">
            <v>1</v>
          </cell>
          <cell r="E94">
            <v>14.006600000000001</v>
          </cell>
          <cell r="F94">
            <v>14</v>
          </cell>
        </row>
        <row r="95">
          <cell r="A95" t="str">
            <v>001.01.01840</v>
          </cell>
          <cell r="B95" t="str">
            <v>Retirada de quadro de luz e força</v>
          </cell>
          <cell r="C95" t="str">
            <v>UN</v>
          </cell>
          <cell r="D95">
            <v>1</v>
          </cell>
          <cell r="E95">
            <v>19.609200000000001</v>
          </cell>
          <cell r="F95">
            <v>19.600000000000001</v>
          </cell>
        </row>
        <row r="96">
          <cell r="A96" t="str">
            <v>001.01.01860</v>
          </cell>
          <cell r="B96" t="str">
            <v>Retirada de aparelhos incandecentes</v>
          </cell>
          <cell r="C96" t="str">
            <v>UN</v>
          </cell>
          <cell r="D96">
            <v>1</v>
          </cell>
          <cell r="E96">
            <v>0.56040000000000001</v>
          </cell>
          <cell r="F96">
            <v>0.56000000000000005</v>
          </cell>
        </row>
        <row r="97">
          <cell r="A97" t="str">
            <v>001.01.01880</v>
          </cell>
          <cell r="B97" t="str">
            <v>Retirada de aparelhos fluorescentes</v>
          </cell>
          <cell r="C97" t="str">
            <v>UN</v>
          </cell>
          <cell r="D97">
            <v>1</v>
          </cell>
          <cell r="E97">
            <v>2.2410000000000001</v>
          </cell>
          <cell r="F97">
            <v>2.2400000000000002</v>
          </cell>
        </row>
        <row r="98">
          <cell r="A98" t="str">
            <v>001.01.01900</v>
          </cell>
          <cell r="B98" t="str">
            <v>Demolição de tubulação elétrica ate 2.00 pol</v>
          </cell>
          <cell r="C98" t="str">
            <v>ML</v>
          </cell>
          <cell r="D98">
            <v>1</v>
          </cell>
          <cell r="E98">
            <v>1.6808000000000001</v>
          </cell>
          <cell r="F98">
            <v>1.68</v>
          </cell>
        </row>
        <row r="99">
          <cell r="A99" t="str">
            <v>001.01.01920</v>
          </cell>
          <cell r="B99" t="str">
            <v>Demolição de tubulação elétrica acima de 2.00 pol</v>
          </cell>
          <cell r="C99" t="str">
            <v>ML</v>
          </cell>
          <cell r="D99">
            <v>1</v>
          </cell>
          <cell r="E99">
            <v>2.8012999999999999</v>
          </cell>
          <cell r="F99">
            <v>2.8</v>
          </cell>
        </row>
        <row r="100">
          <cell r="A100" t="str">
            <v>001.01.01940</v>
          </cell>
          <cell r="B100" t="str">
            <v>Retirada de fiação (até cabo n.2 awg)</v>
          </cell>
          <cell r="C100" t="str">
            <v>ML</v>
          </cell>
          <cell r="D100">
            <v>1</v>
          </cell>
          <cell r="E100">
            <v>0.112</v>
          </cell>
          <cell r="F100">
            <v>0.11</v>
          </cell>
        </row>
        <row r="101">
          <cell r="A101" t="str">
            <v>001.01.01960</v>
          </cell>
          <cell r="B101" t="str">
            <v>Retirada de fiação (do cabo 1/0 ate 4/0 awg)</v>
          </cell>
          <cell r="C101" t="str">
            <v>ML</v>
          </cell>
          <cell r="D101">
            <v>1</v>
          </cell>
          <cell r="E101">
            <v>0.22420000000000001</v>
          </cell>
          <cell r="F101">
            <v>0.22</v>
          </cell>
        </row>
        <row r="102">
          <cell r="A102" t="str">
            <v>001.01.01980</v>
          </cell>
          <cell r="B102" t="str">
            <v>Retirada de interruptores, tomadas, campainhas, etc. (inclusive, condutores e caixas)</v>
          </cell>
          <cell r="C102" t="str">
            <v>UN</v>
          </cell>
          <cell r="D102">
            <v>1</v>
          </cell>
          <cell r="E102">
            <v>0.112</v>
          </cell>
          <cell r="F102">
            <v>0.11</v>
          </cell>
        </row>
        <row r="103">
          <cell r="A103" t="str">
            <v>001.01.02000</v>
          </cell>
          <cell r="B103" t="str">
            <v>Retirada de postes de madeira ou concreto ate 11.00 m</v>
          </cell>
          <cell r="C103" t="str">
            <v>UN</v>
          </cell>
          <cell r="D103">
            <v>1</v>
          </cell>
          <cell r="E103">
            <v>17.5627</v>
          </cell>
          <cell r="F103">
            <v>17.559999999999999</v>
          </cell>
        </row>
        <row r="104">
          <cell r="A104" t="str">
            <v>001.01.02020</v>
          </cell>
          <cell r="B104" t="str">
            <v>Retirada de arruelas</v>
          </cell>
          <cell r="C104" t="str">
            <v>UN</v>
          </cell>
          <cell r="D104">
            <v>1</v>
          </cell>
          <cell r="E104">
            <v>0.112</v>
          </cell>
          <cell r="F104">
            <v>0.11</v>
          </cell>
        </row>
        <row r="105">
          <cell r="A105" t="str">
            <v>001.01.02040</v>
          </cell>
          <cell r="B105" t="str">
            <v>Retirada de cruzeta de madeira</v>
          </cell>
          <cell r="C105" t="str">
            <v>UN</v>
          </cell>
          <cell r="D105">
            <v>1</v>
          </cell>
          <cell r="E105">
            <v>0.2802</v>
          </cell>
          <cell r="F105">
            <v>0.28000000000000003</v>
          </cell>
        </row>
        <row r="106">
          <cell r="A106" t="str">
            <v>001.01.02060</v>
          </cell>
          <cell r="B106" t="str">
            <v>Retirada de isoladores</v>
          </cell>
          <cell r="C106" t="str">
            <v>UN</v>
          </cell>
          <cell r="D106">
            <v>1</v>
          </cell>
          <cell r="E106">
            <v>0.56040000000000001</v>
          </cell>
          <cell r="F106">
            <v>0.56000000000000005</v>
          </cell>
        </row>
        <row r="107">
          <cell r="A107" t="str">
            <v>001.01.02080</v>
          </cell>
          <cell r="B107" t="str">
            <v>Retirada de mão francesa</v>
          </cell>
          <cell r="C107" t="str">
            <v>UN</v>
          </cell>
          <cell r="D107">
            <v>1</v>
          </cell>
          <cell r="E107">
            <v>0.56040000000000001</v>
          </cell>
          <cell r="F107">
            <v>0.56000000000000005</v>
          </cell>
        </row>
        <row r="108">
          <cell r="A108" t="str">
            <v>001.01.02100</v>
          </cell>
          <cell r="B108" t="str">
            <v>Retirada de parafuso máquina ou francês</v>
          </cell>
          <cell r="C108" t="str">
            <v>UN</v>
          </cell>
          <cell r="D108">
            <v>1</v>
          </cell>
          <cell r="E108">
            <v>0.56040000000000001</v>
          </cell>
          <cell r="F108">
            <v>0.56000000000000005</v>
          </cell>
        </row>
        <row r="109">
          <cell r="A109" t="str">
            <v>001.01.02120</v>
          </cell>
          <cell r="B109" t="str">
            <v>Retirada de pino p/isolador de 15 kv</v>
          </cell>
          <cell r="C109" t="str">
            <v>UN</v>
          </cell>
          <cell r="D109">
            <v>1</v>
          </cell>
          <cell r="E109">
            <v>0.84030000000000005</v>
          </cell>
          <cell r="F109">
            <v>0.84</v>
          </cell>
        </row>
        <row r="110">
          <cell r="A110" t="str">
            <v>001.01.02140</v>
          </cell>
          <cell r="B110" t="str">
            <v>Retirada de disjuntor monofásico, bifásico ou trifásico de 15 a até 200 a</v>
          </cell>
          <cell r="C110" t="str">
            <v>UN</v>
          </cell>
          <cell r="D110">
            <v>1</v>
          </cell>
          <cell r="E110">
            <v>1.0237000000000001</v>
          </cell>
          <cell r="F110">
            <v>1.02</v>
          </cell>
        </row>
        <row r="111">
          <cell r="A111" t="str">
            <v>001.01.02160</v>
          </cell>
          <cell r="B111" t="str">
            <v>Retirada de chave trifásica com fusíveis de 30a até 200a</v>
          </cell>
          <cell r="C111" t="str">
            <v>UN</v>
          </cell>
          <cell r="D111">
            <v>1</v>
          </cell>
          <cell r="E111">
            <v>3.0710999999999999</v>
          </cell>
          <cell r="F111">
            <v>3.07</v>
          </cell>
        </row>
        <row r="112">
          <cell r="A112" t="str">
            <v>001.01.02180</v>
          </cell>
          <cell r="B112" t="str">
            <v>Retirada de ventilador de teto completo</v>
          </cell>
          <cell r="C112" t="str">
            <v>UN</v>
          </cell>
          <cell r="D112">
            <v>1</v>
          </cell>
          <cell r="E112">
            <v>1.5353000000000001</v>
          </cell>
          <cell r="F112">
            <v>1.53</v>
          </cell>
        </row>
        <row r="113">
          <cell r="A113" t="str">
            <v>001.01.02200</v>
          </cell>
          <cell r="B113" t="str">
            <v>Retirada de refletor com lâmpada</v>
          </cell>
          <cell r="C113" t="str">
            <v>UN</v>
          </cell>
          <cell r="D113">
            <v>1</v>
          </cell>
          <cell r="E113">
            <v>1.5353000000000001</v>
          </cell>
          <cell r="F113">
            <v>1.53</v>
          </cell>
        </row>
        <row r="114">
          <cell r="A114" t="str">
            <v>001.01.02220</v>
          </cell>
          <cell r="B114" t="str">
            <v>Remanejamento de fancoils</v>
          </cell>
          <cell r="C114" t="str">
            <v>UN</v>
          </cell>
          <cell r="D114">
            <v>1</v>
          </cell>
          <cell r="E114">
            <v>80.656400000000005</v>
          </cell>
          <cell r="F114">
            <v>80.650000000000006</v>
          </cell>
        </row>
        <row r="115">
          <cell r="A115" t="str">
            <v>001.01.02240</v>
          </cell>
          <cell r="B115" t="str">
            <v>Retirada c/ remoção de transformador de at/bt-15 kv 75 a 150 kva</v>
          </cell>
          <cell r="C115" t="str">
            <v>UN</v>
          </cell>
          <cell r="D115">
            <v>1</v>
          </cell>
          <cell r="E115">
            <v>199.48259999999999</v>
          </cell>
          <cell r="F115">
            <v>199.48</v>
          </cell>
        </row>
        <row r="116">
          <cell r="A116" t="str">
            <v>001.01.02260</v>
          </cell>
          <cell r="B116" t="str">
            <v>Retirada com remoção de grupo motor-gerador de 60 a 250 kva</v>
          </cell>
          <cell r="C116" t="str">
            <v>UN</v>
          </cell>
          <cell r="D116">
            <v>1</v>
          </cell>
          <cell r="E116">
            <v>199.48259999999999</v>
          </cell>
          <cell r="F116">
            <v>199.48</v>
          </cell>
        </row>
        <row r="117">
          <cell r="A117" t="str">
            <v>001.01.02280</v>
          </cell>
          <cell r="B117" t="str">
            <v>Remoção de pintura a cal</v>
          </cell>
          <cell r="C117" t="str">
            <v>M2</v>
          </cell>
          <cell r="D117">
            <v>1</v>
          </cell>
          <cell r="E117">
            <v>0.81720000000000004</v>
          </cell>
          <cell r="F117">
            <v>0.81</v>
          </cell>
        </row>
        <row r="118">
          <cell r="A118" t="str">
            <v>001.01.02300</v>
          </cell>
          <cell r="B118" t="str">
            <v>Remoção de pintura a gesso cola ou base de látex (pva)</v>
          </cell>
          <cell r="C118" t="str">
            <v>M2</v>
          </cell>
          <cell r="D118">
            <v>1</v>
          </cell>
          <cell r="E118">
            <v>1.0896999999999999</v>
          </cell>
          <cell r="F118">
            <v>1.08</v>
          </cell>
        </row>
        <row r="119">
          <cell r="A119" t="str">
            <v>001.01.02320</v>
          </cell>
          <cell r="B119" t="str">
            <v>Remoção de pintura a óleo esmalte verniz ou grafite</v>
          </cell>
          <cell r="C119" t="str">
            <v>M2</v>
          </cell>
          <cell r="D119">
            <v>1</v>
          </cell>
          <cell r="E119">
            <v>2.0714000000000001</v>
          </cell>
          <cell r="F119">
            <v>2.0699999999999998</v>
          </cell>
        </row>
        <row r="120">
          <cell r="A120" t="str">
            <v>001.01.02340</v>
          </cell>
          <cell r="B120" t="str">
            <v>Raspagem e lixamento de pintura a óleo esmalte verniz ou grafite</v>
          </cell>
          <cell r="C120" t="str">
            <v>M2</v>
          </cell>
          <cell r="D120">
            <v>1</v>
          </cell>
          <cell r="E120">
            <v>1.5537000000000001</v>
          </cell>
          <cell r="F120">
            <v>1.55</v>
          </cell>
        </row>
        <row r="121">
          <cell r="A121" t="str">
            <v>001.02</v>
          </cell>
          <cell r="B121" t="str">
            <v>SERVIÇOS PRELIMINARES</v>
          </cell>
          <cell r="E121">
            <v>5251.6415999999999</v>
          </cell>
        </row>
        <row r="122">
          <cell r="A122" t="str">
            <v>001.02.00020</v>
          </cell>
          <cell r="B122" t="str">
            <v>Execução de Corte e destocamento inclusive remoção de árvore de pequeno porte com diâmetro até 15 cm</v>
          </cell>
          <cell r="C122" t="str">
            <v>UN</v>
          </cell>
          <cell r="D122">
            <v>2</v>
          </cell>
          <cell r="E122">
            <v>86.005799999999994</v>
          </cell>
          <cell r="F122">
            <v>86</v>
          </cell>
        </row>
        <row r="123">
          <cell r="A123" t="str">
            <v>001.02.00040</v>
          </cell>
          <cell r="B123" t="str">
            <v>Execução de Corte e destocamento inclusive remoção de árvore de médio porte com diâmetro até 25 cm</v>
          </cell>
          <cell r="C123" t="str">
            <v>UN</v>
          </cell>
          <cell r="D123">
            <v>1</v>
          </cell>
          <cell r="E123">
            <v>26.103300000000001</v>
          </cell>
          <cell r="F123">
            <v>26.1</v>
          </cell>
        </row>
        <row r="124">
          <cell r="A124" t="str">
            <v>001.02.00060</v>
          </cell>
          <cell r="B124" t="str">
            <v>Execução de Corte e destocamento inclusive remoção de árvore de grande porte com diâmetro acima de 25 cm</v>
          </cell>
          <cell r="C124" t="str">
            <v>UN</v>
          </cell>
          <cell r="D124">
            <v>1</v>
          </cell>
          <cell r="E124">
            <v>44.5456</v>
          </cell>
          <cell r="F124">
            <v>44.54</v>
          </cell>
        </row>
        <row r="125">
          <cell r="A125" t="str">
            <v>001.02.00080</v>
          </cell>
          <cell r="B125" t="str">
            <v>Execução de Roçado em capoeirão c/empilhamento e queima de resíduos</v>
          </cell>
          <cell r="C125" t="str">
            <v>M2</v>
          </cell>
          <cell r="D125">
            <v>1</v>
          </cell>
          <cell r="E125">
            <v>0.27610000000000001</v>
          </cell>
          <cell r="F125">
            <v>0.27</v>
          </cell>
        </row>
        <row r="126">
          <cell r="A126" t="str">
            <v>001.02.00100</v>
          </cell>
          <cell r="B126" t="str">
            <v>Execução de Capinação de terreno inclusive retirada (bota fora)</v>
          </cell>
          <cell r="C126" t="str">
            <v>M2</v>
          </cell>
          <cell r="D126">
            <v>1</v>
          </cell>
          <cell r="E126">
            <v>0.3831</v>
          </cell>
          <cell r="F126">
            <v>0.38</v>
          </cell>
        </row>
        <row r="127">
          <cell r="A127" t="str">
            <v>001.02.00120</v>
          </cell>
          <cell r="B127" t="str">
            <v>Execução de Limpeza do terreno c/ retirada dos entulhos e queima dos mesmos</v>
          </cell>
          <cell r="C127" t="str">
            <v>M2</v>
          </cell>
          <cell r="D127">
            <v>1</v>
          </cell>
          <cell r="E127">
            <v>0.30649999999999999</v>
          </cell>
          <cell r="F127">
            <v>0.3</v>
          </cell>
        </row>
        <row r="128">
          <cell r="A128" t="str">
            <v>001.02.00140</v>
          </cell>
          <cell r="B128" t="str">
            <v>Fornecimento e Instalação  de Tapume de tábuas sobrepostas</v>
          </cell>
          <cell r="C128" t="str">
            <v>M2</v>
          </cell>
          <cell r="D128">
            <v>1</v>
          </cell>
          <cell r="E128">
            <v>29.228300000000001</v>
          </cell>
          <cell r="F128">
            <v>29.22</v>
          </cell>
        </row>
        <row r="129">
          <cell r="A129" t="str">
            <v>001.02.00160</v>
          </cell>
          <cell r="B129" t="str">
            <v>Fornecimento e Instalação de Tapume em chapa de madeira compensada 6.00 mm de espessura</v>
          </cell>
          <cell r="C129" t="str">
            <v>M2</v>
          </cell>
          <cell r="D129">
            <v>1</v>
          </cell>
          <cell r="E129">
            <v>15.887499999999999</v>
          </cell>
          <cell r="F129">
            <v>15.88</v>
          </cell>
        </row>
        <row r="130">
          <cell r="A130" t="str">
            <v>001.02.00180</v>
          </cell>
          <cell r="B130" t="str">
            <v>Fornecimento e Instalação de Parede com tábuas sobrepostas para barracão ou depósito</v>
          </cell>
          <cell r="C130" t="str">
            <v>M2</v>
          </cell>
          <cell r="D130">
            <v>1</v>
          </cell>
          <cell r="E130">
            <v>27.855499999999999</v>
          </cell>
          <cell r="F130">
            <v>27.85</v>
          </cell>
        </row>
        <row r="131">
          <cell r="A131" t="str">
            <v>001.02.00200</v>
          </cell>
          <cell r="B131" t="str">
            <v>Fornecimento e Instalação de cobertura em telhas de fibro cimento de espessura igual a 4.00 mm para barracão ou depósito</v>
          </cell>
          <cell r="C131" t="str">
            <v>M2</v>
          </cell>
          <cell r="D131">
            <v>1</v>
          </cell>
          <cell r="E131">
            <v>5.5635000000000003</v>
          </cell>
          <cell r="F131">
            <v>5.56</v>
          </cell>
        </row>
        <row r="132">
          <cell r="A132" t="str">
            <v>001.02.00220</v>
          </cell>
          <cell r="B132" t="str">
            <v>Execução de lastro de concreto traco 1:4:8 espessura 6.00 cm para barracão ou depósito</v>
          </cell>
          <cell r="C132" t="str">
            <v>M2</v>
          </cell>
          <cell r="D132">
            <v>1</v>
          </cell>
          <cell r="E132">
            <v>10.821</v>
          </cell>
          <cell r="F132">
            <v>10.82</v>
          </cell>
        </row>
        <row r="133">
          <cell r="A133" t="str">
            <v>001.02.00240</v>
          </cell>
          <cell r="B133" t="str">
            <v>Execução de piso cimentado sarrafeado traço 1:4 espessura 1.5 cm para barracão ou depósito</v>
          </cell>
          <cell r="C133" t="str">
            <v>M2</v>
          </cell>
          <cell r="D133">
            <v>1</v>
          </cell>
          <cell r="E133">
            <v>11.8546</v>
          </cell>
          <cell r="F133">
            <v>11.85</v>
          </cell>
        </row>
        <row r="134">
          <cell r="A134" t="str">
            <v>001.02.00260</v>
          </cell>
          <cell r="B134" t="str">
            <v>Execução de estrutura de madeira para telhados distâncias entre tesouras 3 metros, 2 águas, para cobertura c/ telha ondulada de 4.00 mm</v>
          </cell>
          <cell r="C134" t="str">
            <v>M2</v>
          </cell>
          <cell r="D134">
            <v>1</v>
          </cell>
          <cell r="E134">
            <v>11.629099999999999</v>
          </cell>
          <cell r="F134">
            <v>11.62</v>
          </cell>
        </row>
        <row r="135">
          <cell r="A135" t="str">
            <v>001.02.00280</v>
          </cell>
          <cell r="B135" t="str">
            <v>Execução de barracão de obra para alojamento, conforme detalhe da seet.</v>
          </cell>
          <cell r="C135" t="str">
            <v>M2</v>
          </cell>
          <cell r="D135">
            <v>1</v>
          </cell>
          <cell r="E135">
            <v>150.911</v>
          </cell>
          <cell r="F135">
            <v>150.91</v>
          </cell>
        </row>
        <row r="136">
          <cell r="A136" t="str">
            <v>001.02.00300</v>
          </cell>
          <cell r="B136" t="str">
            <v>Execução de barracão de obra para depósito ou refeitório conf. projeto seet</v>
          </cell>
          <cell r="C136" t="str">
            <v>M2</v>
          </cell>
          <cell r="D136">
            <v>1</v>
          </cell>
          <cell r="E136">
            <v>137.41929999999999</v>
          </cell>
          <cell r="F136">
            <v>137.41</v>
          </cell>
        </row>
        <row r="137">
          <cell r="A137" t="str">
            <v>001.02.00320</v>
          </cell>
          <cell r="B137" t="str">
            <v>Execução de instalação provisória de água e esgoto</v>
          </cell>
          <cell r="C137" t="str">
            <v>UN</v>
          </cell>
          <cell r="D137">
            <v>1</v>
          </cell>
          <cell r="E137">
            <v>762.77549999999997</v>
          </cell>
          <cell r="F137">
            <v>762.77</v>
          </cell>
        </row>
        <row r="138">
          <cell r="A138" t="str">
            <v>001.02.00340</v>
          </cell>
          <cell r="B138" t="str">
            <v>Execução de instalação provisória de luz e força</v>
          </cell>
          <cell r="C138" t="str">
            <v>UN</v>
          </cell>
          <cell r="D138">
            <v>1</v>
          </cell>
          <cell r="E138">
            <v>802.66279999999995</v>
          </cell>
          <cell r="F138">
            <v>802.66</v>
          </cell>
        </row>
        <row r="139">
          <cell r="A139" t="str">
            <v>001.02.00360</v>
          </cell>
          <cell r="B139" t="str">
            <v>Fornecimento e instalação de placa de obra (seet) de 6.00x5.00 m conforme detalhe</v>
          </cell>
          <cell r="C139" t="str">
            <v>UN</v>
          </cell>
          <cell r="D139">
            <v>1</v>
          </cell>
          <cell r="E139">
            <v>1977.8069</v>
          </cell>
          <cell r="F139">
            <v>1977.8</v>
          </cell>
        </row>
        <row r="140">
          <cell r="A140" t="str">
            <v>001.02.00380</v>
          </cell>
          <cell r="B140" t="str">
            <v>Fornecimento e instalação de placa de obra,de 5,00x3,00m,conforme detalhe da seet</v>
          </cell>
          <cell r="C140" t="str">
            <v>UN</v>
          </cell>
          <cell r="D140">
            <v>1</v>
          </cell>
          <cell r="E140">
            <v>988.65160000000003</v>
          </cell>
          <cell r="F140">
            <v>988.65</v>
          </cell>
        </row>
        <row r="141">
          <cell r="A141" t="str">
            <v>001.02.00400</v>
          </cell>
          <cell r="B141" t="str">
            <v>Fornecimento e instalação de placa de obra</v>
          </cell>
          <cell r="C141" t="str">
            <v>M2</v>
          </cell>
          <cell r="D141">
            <v>1</v>
          </cell>
          <cell r="E141">
            <v>71.066999999999993</v>
          </cell>
          <cell r="F141">
            <v>71.06</v>
          </cell>
        </row>
        <row r="142">
          <cell r="A142" t="str">
            <v>001.02.00420</v>
          </cell>
          <cell r="B142" t="str">
            <v>Execução de locação da obra c/aparelhos topográficos p/medição considerar as faces externas das paredes</v>
          </cell>
          <cell r="C142" t="str">
            <v>M2</v>
          </cell>
          <cell r="D142">
            <v>1</v>
          </cell>
          <cell r="E142">
            <v>1.1572</v>
          </cell>
          <cell r="F142">
            <v>1.1499999999999999</v>
          </cell>
        </row>
        <row r="143">
          <cell r="A143" t="str">
            <v>001.02.00440</v>
          </cell>
          <cell r="B143" t="str">
            <v>Execução de locação da obra c/tábuas corridas p/medição considerar as faces externas das paredes</v>
          </cell>
          <cell r="C143" t="str">
            <v>M2</v>
          </cell>
          <cell r="D143">
            <v>1</v>
          </cell>
          <cell r="E143">
            <v>2.7246000000000001</v>
          </cell>
          <cell r="F143">
            <v>2.72</v>
          </cell>
        </row>
        <row r="144">
          <cell r="A144" t="str">
            <v>001.03</v>
          </cell>
          <cell r="B144" t="str">
            <v>MOVIMENTO DE TERRA</v>
          </cell>
          <cell r="E144">
            <v>361.23149999999998</v>
          </cell>
        </row>
        <row r="145">
          <cell r="A145" t="str">
            <v>001.03.00020</v>
          </cell>
          <cell r="B145" t="str">
            <v>Escavação manual em mat. 1ª categoria - solos em geral residual ou sedimentar, seixos rolados ou não, com diâm. maximo inferior a 15 cm, qualquer que seja o teor de umidade que apresente</v>
          </cell>
          <cell r="C145" t="str">
            <v>M3</v>
          </cell>
          <cell r="D145">
            <v>1</v>
          </cell>
          <cell r="E145">
            <v>12.449</v>
          </cell>
          <cell r="F145">
            <v>12.44</v>
          </cell>
        </row>
        <row r="146">
          <cell r="A146" t="str">
            <v>001.03.00040</v>
          </cell>
          <cell r="B146" t="str">
            <v>Escavação manual em terra compacta ate 1,50m em material de primeira catergoria</v>
          </cell>
          <cell r="C146" t="str">
            <v>M3</v>
          </cell>
          <cell r="D146">
            <v>1</v>
          </cell>
          <cell r="E146">
            <v>13.449199999999999</v>
          </cell>
          <cell r="F146">
            <v>13.44</v>
          </cell>
        </row>
        <row r="147">
          <cell r="A147" t="str">
            <v>001.03.00060</v>
          </cell>
          <cell r="B147" t="str">
            <v>Escavação manual em terra compacta de 1,50 ate 4,00 m</v>
          </cell>
          <cell r="C147" t="str">
            <v>M3</v>
          </cell>
          <cell r="D147">
            <v>1</v>
          </cell>
          <cell r="E147">
            <v>24.055499999999999</v>
          </cell>
          <cell r="F147">
            <v>24.05</v>
          </cell>
        </row>
        <row r="148">
          <cell r="A148" t="str">
            <v>001.03.00080</v>
          </cell>
          <cell r="B148" t="str">
            <v>Escavação manual em terra dura ate 1,50m de profundidade</v>
          </cell>
          <cell r="C148" t="str">
            <v>M3</v>
          </cell>
          <cell r="D148">
            <v>1</v>
          </cell>
          <cell r="E148">
            <v>17.603300000000001</v>
          </cell>
          <cell r="F148">
            <v>17.600000000000001</v>
          </cell>
        </row>
        <row r="149">
          <cell r="A149" t="str">
            <v>001.03.00100</v>
          </cell>
          <cell r="B149" t="str">
            <v>Escavação manual em terra dura de 1,50 a 4,00m de profundidade</v>
          </cell>
          <cell r="C149" t="str">
            <v>M3</v>
          </cell>
          <cell r="D149">
            <v>1</v>
          </cell>
          <cell r="E149">
            <v>28.9754</v>
          </cell>
          <cell r="F149">
            <v>28.97</v>
          </cell>
        </row>
        <row r="150">
          <cell r="A150" t="str">
            <v>001.03.00120</v>
          </cell>
          <cell r="B150" t="str">
            <v>Reaterro de valas c/o proprio material escavado incl.serviços de apiloamento</v>
          </cell>
          <cell r="C150" t="str">
            <v>M3</v>
          </cell>
          <cell r="D150">
            <v>1</v>
          </cell>
          <cell r="E150">
            <v>10.896100000000001</v>
          </cell>
          <cell r="F150">
            <v>10.89</v>
          </cell>
        </row>
        <row r="151">
          <cell r="A151" t="str">
            <v>001.03.00140</v>
          </cell>
          <cell r="B151" t="str">
            <v>Aterro entre baldrames com material de caixão de empréstimo próximo da obra, com aproveitamento da sobra do material escavado, inclusive transporte manual com carrinho de mão, da caixa de empréstimo até o local onde está sendo aterrado incl compactação</v>
          </cell>
          <cell r="C151" t="str">
            <v>m3</v>
          </cell>
          <cell r="D151">
            <v>1</v>
          </cell>
          <cell r="E151">
            <v>24.617000000000001</v>
          </cell>
          <cell r="F151">
            <v>24.61</v>
          </cell>
        </row>
        <row r="152">
          <cell r="A152" t="str">
            <v>001.03.00160</v>
          </cell>
          <cell r="B152" t="str">
            <v>Escavação em rocha meio dura c/utilização de explosivos inclusive o transporte de pedras em carrinho de mão a uma distância de 10 m</v>
          </cell>
          <cell r="C152" t="str">
            <v>M3</v>
          </cell>
          <cell r="D152">
            <v>1</v>
          </cell>
          <cell r="E152">
            <v>36.657800000000002</v>
          </cell>
          <cell r="F152">
            <v>36.65</v>
          </cell>
        </row>
        <row r="153">
          <cell r="A153" t="str">
            <v>001.03.00180</v>
          </cell>
          <cell r="B153" t="str">
            <v>Escavação em rocha dura c/utilização de explosivos inclusive o transporte de pedras em carrinho de mão a uma distância de 10 m</v>
          </cell>
          <cell r="C153" t="str">
            <v>M3</v>
          </cell>
          <cell r="D153">
            <v>1</v>
          </cell>
          <cell r="E153">
            <v>46.2363</v>
          </cell>
          <cell r="F153">
            <v>46.23</v>
          </cell>
        </row>
        <row r="154">
          <cell r="A154" t="str">
            <v>001.03.00200</v>
          </cell>
          <cell r="B154" t="str">
            <v>Apiloamento de fundo de valas ou cavas com masso ate 30 kg</v>
          </cell>
          <cell r="C154" t="str">
            <v>M2</v>
          </cell>
          <cell r="D154">
            <v>1</v>
          </cell>
          <cell r="E154">
            <v>4.4051</v>
          </cell>
          <cell r="F154">
            <v>4.4000000000000004</v>
          </cell>
        </row>
        <row r="155">
          <cell r="A155" t="str">
            <v>001.03.00220</v>
          </cell>
          <cell r="B155" t="str">
            <v>Apiloamento de fundo de valas ou cavas com masso de 30 a 60 kg</v>
          </cell>
          <cell r="C155" t="str">
            <v>M2</v>
          </cell>
          <cell r="D155">
            <v>1</v>
          </cell>
          <cell r="E155">
            <v>6.5118</v>
          </cell>
          <cell r="F155">
            <v>6.51</v>
          </cell>
        </row>
        <row r="156">
          <cell r="A156" t="str">
            <v>001.03.00240</v>
          </cell>
          <cell r="B156" t="str">
            <v>Espalhamento manual de terra descarregada</v>
          </cell>
          <cell r="C156" t="str">
            <v>m3</v>
          </cell>
          <cell r="D156">
            <v>1</v>
          </cell>
          <cell r="E156">
            <v>1.5321</v>
          </cell>
          <cell r="F156">
            <v>1.53</v>
          </cell>
        </row>
        <row r="157">
          <cell r="A157" t="str">
            <v>001.03.00260</v>
          </cell>
          <cell r="B157" t="str">
            <v>Aterro interno em camada de 20cm umedecido e fortemente apiloado</v>
          </cell>
          <cell r="C157" t="str">
            <v>M3</v>
          </cell>
          <cell r="D157">
            <v>1</v>
          </cell>
          <cell r="E157">
            <v>13.1257</v>
          </cell>
          <cell r="F157">
            <v>13.12</v>
          </cell>
        </row>
        <row r="158">
          <cell r="A158" t="str">
            <v>001.03.00280</v>
          </cell>
          <cell r="B158" t="str">
            <v>Aquisição de material para aterro</v>
          </cell>
          <cell r="C158" t="str">
            <v>M3</v>
          </cell>
          <cell r="D158">
            <v>1</v>
          </cell>
          <cell r="E158">
            <v>7</v>
          </cell>
          <cell r="F158">
            <v>7</v>
          </cell>
        </row>
        <row r="159">
          <cell r="A159" t="str">
            <v>001.03.00300</v>
          </cell>
          <cell r="B159" t="str">
            <v>Escavação manual a céu aberto para tubulões</v>
          </cell>
          <cell r="C159" t="str">
            <v>M3</v>
          </cell>
          <cell r="D159">
            <v>1</v>
          </cell>
          <cell r="E159">
            <v>67.715699999999998</v>
          </cell>
          <cell r="F159">
            <v>67.709999999999994</v>
          </cell>
        </row>
        <row r="160">
          <cell r="A160" t="str">
            <v>001.03.00320</v>
          </cell>
          <cell r="B160" t="str">
            <v>Aterro interno em camada de 20 cm, utilizando compactador mecânico (tipo sapo mecânico), inclusive espalhamento do material</v>
          </cell>
          <cell r="C160" t="str">
            <v>M3</v>
          </cell>
          <cell r="D160">
            <v>1</v>
          </cell>
          <cell r="E160">
            <v>2.3346</v>
          </cell>
          <cell r="F160">
            <v>2.33</v>
          </cell>
        </row>
        <row r="161">
          <cell r="A161" t="str">
            <v>001.03.00340</v>
          </cell>
          <cell r="B161" t="str">
            <v>Movimento de terra c/ corte e aterro compensado e c/ volume de corte excedente compensado manual em terreno mole</v>
          </cell>
          <cell r="C161" t="str">
            <v>M3</v>
          </cell>
          <cell r="D161">
            <v>1</v>
          </cell>
          <cell r="E161">
            <v>9.5761000000000003</v>
          </cell>
          <cell r="F161">
            <v>9.57</v>
          </cell>
        </row>
        <row r="162">
          <cell r="A162" t="str">
            <v>001.03.00360</v>
          </cell>
          <cell r="B162" t="str">
            <v>Movimento de terra c/ corte e aterro compensado e c/ volume de corte excedente compensado manual em terreno duro</v>
          </cell>
          <cell r="C162" t="str">
            <v>M3</v>
          </cell>
          <cell r="D162">
            <v>1</v>
          </cell>
          <cell r="E162">
            <v>11.491300000000001</v>
          </cell>
          <cell r="F162">
            <v>11.49</v>
          </cell>
        </row>
        <row r="163">
          <cell r="A163" t="str">
            <v>001.03.00380</v>
          </cell>
          <cell r="B163" t="str">
            <v>Movimento de terra c/ corte e aterro compensado e c/ volume de aterro por empréstimo volume compensado manual em terreno mole</v>
          </cell>
          <cell r="C163" t="str">
            <v>M3</v>
          </cell>
          <cell r="D163">
            <v>1</v>
          </cell>
          <cell r="E163">
            <v>9.5761000000000003</v>
          </cell>
          <cell r="F163">
            <v>9.57</v>
          </cell>
        </row>
        <row r="164">
          <cell r="A164" t="str">
            <v>001.03.00400</v>
          </cell>
          <cell r="B164" t="str">
            <v>Movimento de terra c/ corte e aterro compensado e c/ volume de aterro por empréstimo volume compensado manual em terreno duro</v>
          </cell>
          <cell r="C164" t="str">
            <v>M3</v>
          </cell>
          <cell r="D164">
            <v>1</v>
          </cell>
          <cell r="E164">
            <v>11.491300000000001</v>
          </cell>
          <cell r="F164">
            <v>11.49</v>
          </cell>
        </row>
        <row r="165">
          <cell r="A165" t="str">
            <v>001.03.00540</v>
          </cell>
          <cell r="B165" t="str">
            <v>Regularização do solo com irregularidade ate 0,20m.</v>
          </cell>
          <cell r="C165" t="str">
            <v>M2</v>
          </cell>
          <cell r="D165">
            <v>1</v>
          </cell>
          <cell r="E165">
            <v>1.5321</v>
          </cell>
          <cell r="F165">
            <v>1.53</v>
          </cell>
        </row>
        <row r="166">
          <cell r="A166" t="str">
            <v>001.04</v>
          </cell>
          <cell r="B166" t="str">
            <v>FUNDAÇÕES</v>
          </cell>
          <cell r="E166">
            <v>5440.5468000000001</v>
          </cell>
        </row>
        <row r="167">
          <cell r="A167" t="str">
            <v>001.04.00020</v>
          </cell>
          <cell r="B167" t="str">
            <v>Fornecimento, Lançamento e Aplicação de Concreto c/ betoneira em fundações 1:5:10 c/167 kg cim/m3</v>
          </cell>
          <cell r="C167" t="str">
            <v>M3</v>
          </cell>
          <cell r="D167">
            <v>1</v>
          </cell>
          <cell r="E167">
            <v>164.32830000000001</v>
          </cell>
          <cell r="F167">
            <v>164.32</v>
          </cell>
        </row>
        <row r="168">
          <cell r="A168" t="str">
            <v>001.04.00040</v>
          </cell>
          <cell r="B168" t="str">
            <v>Fornecimento, Lançamento e Aplicação de Concreto c/ betoneira em fundações no 1:6:8 c/174 kg cim/m3</v>
          </cell>
          <cell r="C168" t="str">
            <v>M3</v>
          </cell>
          <cell r="D168">
            <v>1</v>
          </cell>
          <cell r="E168">
            <v>162.58529999999999</v>
          </cell>
          <cell r="F168">
            <v>162.58000000000001</v>
          </cell>
        </row>
        <row r="169">
          <cell r="A169" t="str">
            <v>001.04.00060</v>
          </cell>
          <cell r="B169" t="str">
            <v>Fornecimento, Lançamento e Aplicação de Concreto c/ betoneira em fundações 1:4:8 c/201 kg cim/m3</v>
          </cell>
          <cell r="C169" t="str">
            <v>M3</v>
          </cell>
          <cell r="D169">
            <v>1</v>
          </cell>
          <cell r="E169">
            <v>172.04429999999999</v>
          </cell>
          <cell r="F169">
            <v>172.04</v>
          </cell>
        </row>
        <row r="170">
          <cell r="A170" t="str">
            <v>001.04.00080</v>
          </cell>
          <cell r="B170" t="str">
            <v>Fornecimento, Lançamento e Aplicação de Concreto c/ betoneira em fundações 1:3:6 c/253 kg cim/m3</v>
          </cell>
          <cell r="C170" t="str">
            <v>M3</v>
          </cell>
          <cell r="D170">
            <v>1</v>
          </cell>
          <cell r="E170">
            <v>187.14779999999999</v>
          </cell>
          <cell r="F170">
            <v>187.14</v>
          </cell>
        </row>
        <row r="171">
          <cell r="A171" t="str">
            <v>001.04.00100</v>
          </cell>
          <cell r="B171" t="str">
            <v>Fornecimento, Lançamento e Aplicação de Concreto c/ betoneira em fundações 1:3:4 c/300 kg cim/m3</v>
          </cell>
          <cell r="C171" t="str">
            <v>M3</v>
          </cell>
          <cell r="D171">
            <v>1</v>
          </cell>
          <cell r="E171">
            <v>199.10579999999999</v>
          </cell>
          <cell r="F171">
            <v>199.1</v>
          </cell>
        </row>
        <row r="172">
          <cell r="A172" t="str">
            <v>001.04.00120</v>
          </cell>
          <cell r="B172" t="str">
            <v>Fornecimento, Lançamento e Aplicação de Concreto c/ betoneira em fundações  1:2.5:3.5 c/335 kg cim/m3</v>
          </cell>
          <cell r="C172" t="str">
            <v>M3</v>
          </cell>
          <cell r="D172">
            <v>1</v>
          </cell>
          <cell r="E172">
            <v>205.95580000000001</v>
          </cell>
          <cell r="F172">
            <v>205.95</v>
          </cell>
        </row>
        <row r="173">
          <cell r="A173" t="str">
            <v>001.04.00140</v>
          </cell>
          <cell r="B173" t="str">
            <v>Fornecimento, Lançamento e Aplicação de Concreto c/ betoneira em fundações  1:2:4 c/339 kg cim/m3</v>
          </cell>
          <cell r="C173" t="str">
            <v>M3</v>
          </cell>
          <cell r="D173">
            <v>1</v>
          </cell>
          <cell r="E173">
            <v>208.21379999999999</v>
          </cell>
          <cell r="F173">
            <v>208.21</v>
          </cell>
        </row>
        <row r="174">
          <cell r="A174" t="str">
            <v>001.04.00160</v>
          </cell>
          <cell r="B174" t="str">
            <v>Fornecimento, Lançamento e Aplicação de Concreto c/ betoneira em fundações  1:2.5:3 c/354 kg cim/m3</v>
          </cell>
          <cell r="C174" t="str">
            <v>M3</v>
          </cell>
          <cell r="D174">
            <v>1</v>
          </cell>
          <cell r="E174">
            <v>214.4743</v>
          </cell>
          <cell r="F174">
            <v>214.47</v>
          </cell>
        </row>
        <row r="175">
          <cell r="A175" t="str">
            <v>001.04.00180</v>
          </cell>
          <cell r="B175" t="str">
            <v>Fornecimento, Lançamento e Aplicação de Concreto c/ betoneira em fundações  1:2:3 c/379 kg cim/m3</v>
          </cell>
          <cell r="C175" t="str">
            <v>M3</v>
          </cell>
          <cell r="D175">
            <v>1</v>
          </cell>
          <cell r="E175">
            <v>219.04429999999999</v>
          </cell>
          <cell r="F175">
            <v>219.04</v>
          </cell>
        </row>
        <row r="176">
          <cell r="A176" t="str">
            <v>001.04.00200</v>
          </cell>
          <cell r="B176" t="str">
            <v>Fornecimento, Lançamento e Aplicação de Concreto c/ betoneira em fundações  1:2:2 c/431 kg cim/m3</v>
          </cell>
          <cell r="C176" t="str">
            <v>M3</v>
          </cell>
          <cell r="D176">
            <v>1</v>
          </cell>
          <cell r="E176">
            <v>233.33279999999999</v>
          </cell>
          <cell r="F176">
            <v>233.33</v>
          </cell>
        </row>
        <row r="177">
          <cell r="A177" t="str">
            <v>001.04.00220</v>
          </cell>
          <cell r="B177" t="str">
            <v>Fornecimento, Lançamento e Aplicação de Concreto usinado em fundação Fck= 13,5 Mpa</v>
          </cell>
          <cell r="C177" t="str">
            <v>M3</v>
          </cell>
          <cell r="D177">
            <v>1</v>
          </cell>
          <cell r="E177">
            <v>219.7287</v>
          </cell>
          <cell r="F177">
            <v>219.72</v>
          </cell>
        </row>
        <row r="178">
          <cell r="A178" t="str">
            <v>001.04.00240</v>
          </cell>
          <cell r="B178" t="str">
            <v>Fornecimento, Lançamento e Aplicação de Concreto usinado em fundação, Fck=15 mpa</v>
          </cell>
          <cell r="C178" t="str">
            <v>M3</v>
          </cell>
          <cell r="D178">
            <v>1</v>
          </cell>
          <cell r="E178">
            <v>232.3287</v>
          </cell>
          <cell r="F178">
            <v>232.32</v>
          </cell>
        </row>
        <row r="179">
          <cell r="A179" t="str">
            <v>001.04.00260</v>
          </cell>
          <cell r="B179" t="str">
            <v>Fornecimento, Lançamento e Aplicação de concreto usinado em fundação Fck= 18 Mpa</v>
          </cell>
          <cell r="C179" t="str">
            <v>M3</v>
          </cell>
          <cell r="D179">
            <v>1</v>
          </cell>
          <cell r="E179">
            <v>238.62870000000001</v>
          </cell>
          <cell r="F179">
            <v>238.62</v>
          </cell>
        </row>
        <row r="180">
          <cell r="A180" t="str">
            <v>001.04.00280</v>
          </cell>
          <cell r="B180" t="str">
            <v>Fornecimento, Lançamento e Aplicação de Concreto usinado em fundação Fck= 20 mpa</v>
          </cell>
          <cell r="C180" t="str">
            <v>M3</v>
          </cell>
          <cell r="D180">
            <v>1</v>
          </cell>
          <cell r="E180">
            <v>243.99870000000001</v>
          </cell>
          <cell r="F180">
            <v>243.99</v>
          </cell>
        </row>
        <row r="181">
          <cell r="A181" t="str">
            <v>001.04.00290</v>
          </cell>
          <cell r="B181" t="str">
            <v>Fornecimento, Lançamento e Aplicação de Concreto usinado em fundação Fck= 25 mpa</v>
          </cell>
          <cell r="C181" t="str">
            <v>m3</v>
          </cell>
          <cell r="D181">
            <v>1</v>
          </cell>
          <cell r="E181">
            <v>254.1987</v>
          </cell>
          <cell r="F181">
            <v>254.19</v>
          </cell>
        </row>
        <row r="182">
          <cell r="A182" t="str">
            <v>001.04.00300</v>
          </cell>
          <cell r="B182" t="str">
            <v>Forma inclusive desforma comum de tábua para fundações sem reaproveitamento</v>
          </cell>
          <cell r="C182" t="str">
            <v>M2</v>
          </cell>
          <cell r="D182">
            <v>1</v>
          </cell>
          <cell r="E182">
            <v>29.380600000000001</v>
          </cell>
          <cell r="F182">
            <v>29.38</v>
          </cell>
        </row>
        <row r="183">
          <cell r="A183" t="str">
            <v>001.04.00320</v>
          </cell>
          <cell r="B183" t="str">
            <v>Forma inclusive desforma comum de tábua para fundações c/ 01 reaproveitamento</v>
          </cell>
          <cell r="C183" t="str">
            <v>M2</v>
          </cell>
          <cell r="D183">
            <v>1</v>
          </cell>
          <cell r="E183">
            <v>20.1906</v>
          </cell>
          <cell r="F183">
            <v>20.190000000000001</v>
          </cell>
        </row>
        <row r="184">
          <cell r="A184" t="str">
            <v>001.04.00340</v>
          </cell>
          <cell r="B184" t="str">
            <v>Forma inclusive desforma comum de tábua para fundações c/ 02 reaproveitamentos</v>
          </cell>
          <cell r="C184" t="str">
            <v>m2</v>
          </cell>
          <cell r="D184">
            <v>1</v>
          </cell>
          <cell r="E184">
            <v>16.006599999999999</v>
          </cell>
          <cell r="F184">
            <v>16</v>
          </cell>
        </row>
        <row r="185">
          <cell r="A185" t="str">
            <v>001.04.00360</v>
          </cell>
          <cell r="B185" t="str">
            <v>Forma inclusive desforma comum de tábua para fundações c/ 03 reaproveitamentos</v>
          </cell>
          <cell r="C185" t="str">
            <v>m2</v>
          </cell>
          <cell r="D185">
            <v>1</v>
          </cell>
          <cell r="E185">
            <v>14.8116</v>
          </cell>
          <cell r="F185">
            <v>14.81</v>
          </cell>
        </row>
        <row r="186">
          <cell r="A186" t="str">
            <v>001.04.00365</v>
          </cell>
          <cell r="B186" t="str">
            <v>Forma inclusive desforma comum de tábua para fundações c/ 04 reaproveitamentos</v>
          </cell>
          <cell r="C186" t="str">
            <v>m2</v>
          </cell>
          <cell r="D186">
            <v>1</v>
          </cell>
          <cell r="E186">
            <v>14.762600000000001</v>
          </cell>
          <cell r="F186">
            <v>14.76</v>
          </cell>
        </row>
        <row r="187">
          <cell r="A187" t="str">
            <v>001.04.00380</v>
          </cell>
          <cell r="B187" t="str">
            <v>Fornecimento e Aplicação de Aço CA-25 em fundação</v>
          </cell>
          <cell r="C187" t="str">
            <v>KG</v>
          </cell>
          <cell r="D187">
            <v>1</v>
          </cell>
          <cell r="E187">
            <v>3.7938999999999998</v>
          </cell>
          <cell r="F187">
            <v>3.79</v>
          </cell>
        </row>
        <row r="188">
          <cell r="A188" t="str">
            <v>001.04.00400</v>
          </cell>
          <cell r="B188" t="str">
            <v>Fornecimento e Aplicação de Aço CA 50</v>
          </cell>
          <cell r="C188" t="str">
            <v>KG</v>
          </cell>
          <cell r="D188">
            <v>1</v>
          </cell>
          <cell r="E188">
            <v>4.1573000000000002</v>
          </cell>
          <cell r="F188">
            <v>4.1500000000000004</v>
          </cell>
        </row>
        <row r="189">
          <cell r="A189" t="str">
            <v>001.04.00420</v>
          </cell>
          <cell r="B189" t="str">
            <v>Fornecimento e Aplicação de Aço CA - 60</v>
          </cell>
          <cell r="C189" t="str">
            <v>KG</v>
          </cell>
          <cell r="D189">
            <v>1</v>
          </cell>
          <cell r="E189">
            <v>4.7729999999999997</v>
          </cell>
          <cell r="F189">
            <v>4.7699999999999996</v>
          </cell>
        </row>
        <row r="190">
          <cell r="A190" t="str">
            <v>001.04.00440</v>
          </cell>
          <cell r="B190" t="str">
            <v>Concreto ciclópico com 30% de pedra de mão traço 1:4:8</v>
          </cell>
          <cell r="C190" t="str">
            <v>M3</v>
          </cell>
          <cell r="D190">
            <v>1</v>
          </cell>
          <cell r="E190">
            <v>153.72389999999999</v>
          </cell>
          <cell r="F190">
            <v>153.72</v>
          </cell>
        </row>
        <row r="191">
          <cell r="A191" t="str">
            <v>001.04.00460</v>
          </cell>
          <cell r="B191" t="str">
            <v>Concreto ciclópico com 30% de pedra de mão traço 1:3:6</v>
          </cell>
          <cell r="C191" t="str">
            <v>M3</v>
          </cell>
          <cell r="D191">
            <v>1</v>
          </cell>
          <cell r="E191">
            <v>163.5444</v>
          </cell>
          <cell r="F191">
            <v>163.54</v>
          </cell>
        </row>
        <row r="192">
          <cell r="A192" t="str">
            <v>001.04.00480</v>
          </cell>
          <cell r="B192" t="str">
            <v>Execução de Alvenaria de fundação e embasamento em tijolo maciço assente c/  o traço 1:4:12, cimento, cal e areia</v>
          </cell>
          <cell r="C192" t="str">
            <v>M3</v>
          </cell>
          <cell r="D192">
            <v>1</v>
          </cell>
          <cell r="E192">
            <v>163.75479999999999</v>
          </cell>
          <cell r="F192">
            <v>163.75</v>
          </cell>
        </row>
        <row r="193">
          <cell r="A193" t="str">
            <v>001.04.00500</v>
          </cell>
          <cell r="B193" t="str">
            <v>Execução de Alvenaria de fundação e embasamento em tijolo maciço assente c/ o traço 1:3, cimento e areia</v>
          </cell>
          <cell r="C193" t="str">
            <v>M3</v>
          </cell>
          <cell r="D193">
            <v>1</v>
          </cell>
          <cell r="E193">
            <v>220.31610000000001</v>
          </cell>
          <cell r="F193">
            <v>220.31</v>
          </cell>
        </row>
        <row r="194">
          <cell r="A194" t="str">
            <v>001.04.00520</v>
          </cell>
          <cell r="B194" t="str">
            <v>Execução de Alvenaria de fundação e embasamento em tijolo maciço assente c/ o traço 1:4 cimento e areia</v>
          </cell>
          <cell r="C194" t="str">
            <v>M3</v>
          </cell>
          <cell r="D194">
            <v>1</v>
          </cell>
          <cell r="E194">
            <v>211.5231</v>
          </cell>
          <cell r="F194">
            <v>211.52</v>
          </cell>
        </row>
        <row r="195">
          <cell r="A195" t="str">
            <v>001.04.00540</v>
          </cell>
          <cell r="B195" t="str">
            <v>Execução de Alvenaria de fundação e embasamento em tijolo maciço assente c/ o traço 1:5 cimento e areia</v>
          </cell>
          <cell r="C195" t="str">
            <v>M3</v>
          </cell>
          <cell r="D195">
            <v>1</v>
          </cell>
          <cell r="E195">
            <v>206.0324</v>
          </cell>
          <cell r="F195">
            <v>206.03</v>
          </cell>
        </row>
        <row r="196">
          <cell r="A196" t="str">
            <v>001.04.00560</v>
          </cell>
          <cell r="B196" t="str">
            <v>Execução de Alvenaria de fundação e embasamento em tijolo maiciço assente c/ argamassa 1:3 c/adição de vedacit a 2 kg p/saco de cimento</v>
          </cell>
          <cell r="C196" t="str">
            <v>M3</v>
          </cell>
          <cell r="D196">
            <v>1</v>
          </cell>
          <cell r="E196">
            <v>229.65270000000001</v>
          </cell>
          <cell r="F196">
            <v>229.65</v>
          </cell>
        </row>
        <row r="197">
          <cell r="A197" t="str">
            <v>001.04.00580</v>
          </cell>
          <cell r="B197" t="str">
            <v>Execução de Alvenaria de tijolo comum em espelho p/ cinta de fundação (forma), assente c/ argamassa de cimento e areia 1:3</v>
          </cell>
          <cell r="C197" t="str">
            <v>M2</v>
          </cell>
          <cell r="D197">
            <v>1</v>
          </cell>
          <cell r="E197">
            <v>15.335699999999999</v>
          </cell>
          <cell r="F197">
            <v>15.33</v>
          </cell>
        </row>
        <row r="198">
          <cell r="A198" t="str">
            <v>001.04.00600</v>
          </cell>
          <cell r="B198" t="str">
            <v>Execução de Alvenaria de tijolo comum em espelho p/ cinta de fundação (forma), assente c/ argamassa de cimento e areia 1:4</v>
          </cell>
          <cell r="C198" t="str">
            <v>M2</v>
          </cell>
          <cell r="D198">
            <v>1</v>
          </cell>
          <cell r="E198">
            <v>15.117699999999999</v>
          </cell>
          <cell r="F198">
            <v>15.11</v>
          </cell>
        </row>
        <row r="199">
          <cell r="A199" t="str">
            <v>001.04.00620</v>
          </cell>
          <cell r="B199" t="str">
            <v>Confecção e lançamento de concreto em tubulão a céu aberto empregando concreto fck 150 mpa</v>
          </cell>
          <cell r="C199" t="str">
            <v>M3</v>
          </cell>
          <cell r="D199">
            <v>1</v>
          </cell>
          <cell r="E199">
            <v>204.18989999999999</v>
          </cell>
          <cell r="F199">
            <v>204.18</v>
          </cell>
        </row>
        <row r="200">
          <cell r="A200" t="str">
            <v>001.04.00640</v>
          </cell>
          <cell r="B200" t="str">
            <v>Confecção e lançamento de concreto em tubulão a céu aberto empregando concreto pré-misturado fck 15 mpa</v>
          </cell>
          <cell r="C200" t="str">
            <v>M3</v>
          </cell>
          <cell r="D200">
            <v>1</v>
          </cell>
          <cell r="E200">
            <v>232.3287</v>
          </cell>
          <cell r="F200">
            <v>232.32</v>
          </cell>
        </row>
        <row r="201">
          <cell r="A201" t="str">
            <v>001.04.00660</v>
          </cell>
          <cell r="B201" t="str">
            <v>Execução de Broca de concreto armado no traço 1:3:6 até 4 m profundidade e c/ diâmetro 20 cm</v>
          </cell>
          <cell r="C201" t="str">
            <v>ML</v>
          </cell>
          <cell r="D201">
            <v>1</v>
          </cell>
          <cell r="E201">
            <v>15.0379</v>
          </cell>
          <cell r="F201">
            <v>15.03</v>
          </cell>
        </row>
        <row r="202">
          <cell r="A202" t="str">
            <v>001.04.00680</v>
          </cell>
          <cell r="B202" t="str">
            <v>Execução de Broca de concreto armado no traço 1:3:6 até 4 m profundidade e c/ diâmetro 25 cm</v>
          </cell>
          <cell r="C202" t="str">
            <v>ML</v>
          </cell>
          <cell r="D202">
            <v>1</v>
          </cell>
          <cell r="E202">
            <v>22.199000000000002</v>
          </cell>
          <cell r="F202">
            <v>22.19</v>
          </cell>
        </row>
        <row r="203">
          <cell r="A203" t="str">
            <v>001.04.00700</v>
          </cell>
          <cell r="B203" t="str">
            <v>Execução de Broca de concreto armado no traço 1:3:6 até 4 m profundidade e c/ diâmetro 30 cm</v>
          </cell>
          <cell r="C203" t="str">
            <v>ML</v>
          </cell>
          <cell r="D203">
            <v>1</v>
          </cell>
          <cell r="E203">
            <v>31.328199999999999</v>
          </cell>
          <cell r="F203">
            <v>31.32</v>
          </cell>
        </row>
        <row r="204">
          <cell r="A204" t="str">
            <v>001.04.00720</v>
          </cell>
          <cell r="B204" t="str">
            <v>Execução de Broca de concreto armado no traço 1:3:6 de 4 m até 6 m de profundidade e c/ diâmetro 25 cm</v>
          </cell>
          <cell r="C204" t="str">
            <v>ML</v>
          </cell>
          <cell r="D204">
            <v>1</v>
          </cell>
          <cell r="E204">
            <v>23.832799999999999</v>
          </cell>
          <cell r="F204">
            <v>23.83</v>
          </cell>
        </row>
        <row r="205">
          <cell r="A205" t="str">
            <v>001.04.00740</v>
          </cell>
          <cell r="B205" t="str">
            <v>Execução de Broca de concreto armado no traço 1:3:6 de 4 m até 6 m de profundidade e c/ diâmetro 30 cm</v>
          </cell>
          <cell r="C205" t="str">
            <v>ML</v>
          </cell>
          <cell r="D205">
            <v>1</v>
          </cell>
          <cell r="E205">
            <v>34.448999999999998</v>
          </cell>
          <cell r="F205">
            <v>34.44</v>
          </cell>
        </row>
        <row r="206">
          <cell r="A206" t="str">
            <v>001.04.00760</v>
          </cell>
          <cell r="B206" t="str">
            <v>Fornecimento e Cravação de estaca de concreto fck=15 mpa moldada no local diâmetro 25 cm tipo "straus"</v>
          </cell>
          <cell r="C206" t="str">
            <v>M</v>
          </cell>
          <cell r="D206">
            <v>1</v>
          </cell>
          <cell r="E206">
            <v>36.508699999999997</v>
          </cell>
          <cell r="F206">
            <v>36.5</v>
          </cell>
        </row>
        <row r="207">
          <cell r="A207" t="str">
            <v>001.04.00780</v>
          </cell>
          <cell r="B207" t="str">
            <v>Fornecimento e Cravação de estaca de concreto fck=15 mpa moldada no local diâmetro 32 cm tipo "straus"</v>
          </cell>
          <cell r="C207" t="str">
            <v>M</v>
          </cell>
          <cell r="D207">
            <v>1</v>
          </cell>
          <cell r="E207">
            <v>53.3187</v>
          </cell>
          <cell r="F207">
            <v>53.31</v>
          </cell>
        </row>
        <row r="208">
          <cell r="A208" t="str">
            <v>001.04.00790</v>
          </cell>
          <cell r="B208" t="str">
            <v>Fornecimento e Instalação de Estaca de Concreto Pré Moldada Dim. 17.50 x 17.50 cm - 20 T</v>
          </cell>
          <cell r="C208" t="str">
            <v>ml</v>
          </cell>
          <cell r="D208">
            <v>1</v>
          </cell>
          <cell r="E208">
            <v>30.5</v>
          </cell>
          <cell r="F208">
            <v>30.5</v>
          </cell>
        </row>
        <row r="209">
          <cell r="A209" t="str">
            <v>001.04.00800</v>
          </cell>
          <cell r="B209" t="str">
            <v>Fornecimento e Cravação de estaca de concreto pré-moldada dim (26,5x26,5)cm - 30t</v>
          </cell>
          <cell r="C209" t="str">
            <v>ML</v>
          </cell>
          <cell r="D209">
            <v>1</v>
          </cell>
          <cell r="E209">
            <v>49.4</v>
          </cell>
          <cell r="F209">
            <v>49.4</v>
          </cell>
        </row>
        <row r="210">
          <cell r="A210" t="str">
            <v>001.04.00820</v>
          </cell>
          <cell r="B210" t="str">
            <v>Fornecimento e Instalação de emenda em estaca pré-moldada de concreto</v>
          </cell>
          <cell r="C210" t="str">
            <v>UN</v>
          </cell>
          <cell r="D210">
            <v>1</v>
          </cell>
          <cell r="E210">
            <v>20</v>
          </cell>
          <cell r="F210">
            <v>20</v>
          </cell>
        </row>
        <row r="211">
          <cell r="A211" t="str">
            <v>001.04.00840</v>
          </cell>
          <cell r="B211" t="str">
            <v>Lastro de brita apiloado manualmente</v>
          </cell>
          <cell r="C211" t="str">
            <v>M3</v>
          </cell>
          <cell r="D211">
            <v>1</v>
          </cell>
          <cell r="E211">
            <v>45.460900000000002</v>
          </cell>
          <cell r="F211">
            <v>45.46</v>
          </cell>
        </row>
        <row r="212">
          <cell r="A212" t="str">
            <v>001.05</v>
          </cell>
          <cell r="B212" t="str">
            <v>ESTRUTURA</v>
          </cell>
          <cell r="E212">
            <v>3794.5906</v>
          </cell>
        </row>
        <row r="213">
          <cell r="A213" t="str">
            <v>001.05.00020</v>
          </cell>
          <cell r="B213" t="str">
            <v>Confecção, Lançamento e Aplicação de Concreto c/ betoneira no traço 1:3:4 c/300 kg cim/m3</v>
          </cell>
          <cell r="C213" t="str">
            <v>M3</v>
          </cell>
          <cell r="D213">
            <v>1</v>
          </cell>
          <cell r="E213">
            <v>223.11080000000001</v>
          </cell>
          <cell r="F213">
            <v>223.11</v>
          </cell>
        </row>
        <row r="214">
          <cell r="A214" t="str">
            <v>001.05.00040</v>
          </cell>
          <cell r="B214" t="str">
            <v>Confecção, Lançamento e Aplicação de Concreto c/ betoneira no traço 1:2.5:3.5 c/335 kg cim/m3</v>
          </cell>
          <cell r="C214" t="str">
            <v>M3</v>
          </cell>
          <cell r="D214">
            <v>1</v>
          </cell>
          <cell r="E214">
            <v>233.45429999999999</v>
          </cell>
          <cell r="F214">
            <v>233.45</v>
          </cell>
        </row>
        <row r="215">
          <cell r="A215" t="str">
            <v>001.05.00060</v>
          </cell>
          <cell r="B215" t="str">
            <v>Confecção, Lançamento e Aplicação de Concreto c/ betoneira no traço 1 2.5 3 c/354 kg cim/ m3</v>
          </cell>
          <cell r="C215" t="str">
            <v>M3</v>
          </cell>
          <cell r="D215">
            <v>1</v>
          </cell>
          <cell r="E215">
            <v>238.47929999999999</v>
          </cell>
          <cell r="F215">
            <v>238.47</v>
          </cell>
        </row>
        <row r="216">
          <cell r="A216" t="str">
            <v>001.05.00080</v>
          </cell>
          <cell r="B216" t="str">
            <v>Confecção, Lançamento e Aplicação de Concreto c/ betoneira no traço 1:2:4 c/339 kg cim/m3</v>
          </cell>
          <cell r="C216" t="str">
            <v>M3</v>
          </cell>
          <cell r="D216">
            <v>1</v>
          </cell>
          <cell r="E216">
            <v>235.79480000000001</v>
          </cell>
          <cell r="F216">
            <v>235.79</v>
          </cell>
        </row>
        <row r="217">
          <cell r="A217" t="str">
            <v>001.05.00100</v>
          </cell>
          <cell r="B217" t="str">
            <v>Confecção, Lançamento e Aplicação de Concreto c/ betoneira no traço 1:2:3 c/374 kg cim/m3</v>
          </cell>
          <cell r="C217" t="str">
            <v>M3</v>
          </cell>
          <cell r="D217">
            <v>1</v>
          </cell>
          <cell r="E217">
            <v>244.64279999999999</v>
          </cell>
          <cell r="F217">
            <v>244.64</v>
          </cell>
        </row>
        <row r="218">
          <cell r="A218" t="str">
            <v>001.05.00120</v>
          </cell>
          <cell r="B218" t="str">
            <v>Confecção, Lançamento e Aplicação de Concreto c/ betoneira no traço 1:2:2 c/431 kg cim/m3</v>
          </cell>
          <cell r="C218" t="str">
            <v>M3</v>
          </cell>
          <cell r="D218">
            <v>1</v>
          </cell>
          <cell r="E218">
            <v>260.28629999999998</v>
          </cell>
          <cell r="F218">
            <v>260.27999999999997</v>
          </cell>
        </row>
        <row r="219">
          <cell r="A219" t="str">
            <v>001.05.00140</v>
          </cell>
          <cell r="B219" t="str">
            <v>Fornecimento e Aplicação de Concreto usinado em estrutura Fck = 13,5 mpa</v>
          </cell>
          <cell r="C219" t="str">
            <v>M3</v>
          </cell>
          <cell r="D219">
            <v>1</v>
          </cell>
          <cell r="E219">
            <v>243.7336</v>
          </cell>
          <cell r="F219">
            <v>243.73</v>
          </cell>
        </row>
        <row r="220">
          <cell r="A220" t="str">
            <v>001.05.00160</v>
          </cell>
          <cell r="B220" t="str">
            <v>Fornecimento e Aplicação de Concreto usinado em estrutura Fck = 15 Mpa</v>
          </cell>
          <cell r="C220" t="str">
            <v>M3</v>
          </cell>
          <cell r="D220">
            <v>1</v>
          </cell>
          <cell r="E220">
            <v>256.33359999999999</v>
          </cell>
          <cell r="F220">
            <v>256.33</v>
          </cell>
        </row>
        <row r="221">
          <cell r="A221" t="str">
            <v>001.05.00180</v>
          </cell>
          <cell r="B221" t="str">
            <v>Fornecimento e Aplicação de Concreto usinado em estrutura  Fck = 18 Mpa</v>
          </cell>
          <cell r="C221" t="str">
            <v>M3</v>
          </cell>
          <cell r="D221">
            <v>1</v>
          </cell>
          <cell r="E221">
            <v>262.6336</v>
          </cell>
          <cell r="F221">
            <v>262.63</v>
          </cell>
        </row>
        <row r="222">
          <cell r="A222" t="str">
            <v>001.05.00200</v>
          </cell>
          <cell r="B222" t="str">
            <v>Fornecimento e Aplicação de Concreto usinado em estrutura Fck = 20 Mpa</v>
          </cell>
          <cell r="C222" t="str">
            <v>M3</v>
          </cell>
          <cell r="D222">
            <v>1</v>
          </cell>
          <cell r="E222">
            <v>274.18360000000001</v>
          </cell>
          <cell r="F222">
            <v>274.18</v>
          </cell>
        </row>
        <row r="223">
          <cell r="A223" t="str">
            <v>001.05.00220</v>
          </cell>
          <cell r="B223" t="str">
            <v>Fornecimento e Aplicação de Concreto usinado em estrutura, p/ grande cuiabá,Fck = 25 Mpa</v>
          </cell>
          <cell r="C223" t="str">
            <v>M3</v>
          </cell>
          <cell r="D223">
            <v>1</v>
          </cell>
          <cell r="E223">
            <v>284.68360000000001</v>
          </cell>
          <cell r="F223">
            <v>284.68</v>
          </cell>
        </row>
        <row r="224">
          <cell r="A224" t="str">
            <v>001.05.00240</v>
          </cell>
          <cell r="B224" t="str">
            <v>Fornecimento e Aplicação de Aço CA - 25 em estrutura</v>
          </cell>
          <cell r="C224" t="str">
            <v>KG</v>
          </cell>
          <cell r="D224">
            <v>1</v>
          </cell>
          <cell r="E224">
            <v>3.7938999999999998</v>
          </cell>
          <cell r="F224">
            <v>3.79</v>
          </cell>
        </row>
        <row r="225">
          <cell r="A225" t="str">
            <v>001.05.00260</v>
          </cell>
          <cell r="B225" t="str">
            <v>Fornecimento e Aplicação de Aço  CA 50 em estrutura</v>
          </cell>
          <cell r="C225" t="str">
            <v>KG</v>
          </cell>
          <cell r="D225">
            <v>1</v>
          </cell>
          <cell r="E225">
            <v>4.1573000000000002</v>
          </cell>
          <cell r="F225">
            <v>4.1500000000000004</v>
          </cell>
        </row>
        <row r="226">
          <cell r="A226" t="str">
            <v>001.05.00280</v>
          </cell>
          <cell r="B226" t="str">
            <v>Fornecimento e Aplicação de Aço CA 60 em estrutura</v>
          </cell>
          <cell r="C226" t="str">
            <v>KG</v>
          </cell>
          <cell r="D226">
            <v>1</v>
          </cell>
          <cell r="E226">
            <v>4.7729999999999997</v>
          </cell>
          <cell r="F226">
            <v>4.7699999999999996</v>
          </cell>
        </row>
        <row r="227">
          <cell r="A227" t="str">
            <v>001.05.00300</v>
          </cell>
          <cell r="B227" t="str">
            <v>Fornecimento e Aplicação de Aço em tela soldada 4.20 mm com malha 15x15 cm - Q 92</v>
          </cell>
          <cell r="C227" t="str">
            <v>m2</v>
          </cell>
          <cell r="D227">
            <v>1</v>
          </cell>
          <cell r="E227">
            <v>9.9262999999999995</v>
          </cell>
          <cell r="F227">
            <v>9.92</v>
          </cell>
        </row>
        <row r="228">
          <cell r="A228" t="str">
            <v>001.05.00320</v>
          </cell>
          <cell r="B228" t="str">
            <v>Confecção e Montagem de Forma incl. desforma comum de tábua  sem reaproveitamento</v>
          </cell>
          <cell r="C228" t="str">
            <v>M2</v>
          </cell>
          <cell r="D228">
            <v>1</v>
          </cell>
          <cell r="E228">
            <v>36.660600000000002</v>
          </cell>
          <cell r="F228">
            <v>36.659999999999997</v>
          </cell>
        </row>
        <row r="229">
          <cell r="A229" t="str">
            <v>001.05.00340</v>
          </cell>
          <cell r="B229" t="str">
            <v>Confecção e Montagem de Forma incl. desforma comum de tábua com 01 reaproveitamento</v>
          </cell>
          <cell r="C229" t="str">
            <v>M2</v>
          </cell>
          <cell r="D229">
            <v>1</v>
          </cell>
          <cell r="E229">
            <v>25.150600000000001</v>
          </cell>
          <cell r="F229">
            <v>25.15</v>
          </cell>
        </row>
        <row r="230">
          <cell r="A230" t="str">
            <v>001.05.00360</v>
          </cell>
          <cell r="B230" t="str">
            <v>Confecção e Montagem de Forma incl. desforma comum de tábua com 02 reaproveitamentos</v>
          </cell>
          <cell r="C230" t="str">
            <v>m2</v>
          </cell>
          <cell r="D230">
            <v>1</v>
          </cell>
          <cell r="E230">
            <v>20.465599999999998</v>
          </cell>
          <cell r="F230">
            <v>20.46</v>
          </cell>
        </row>
        <row r="231">
          <cell r="A231" t="str">
            <v>001.05.00365</v>
          </cell>
          <cell r="B231" t="str">
            <v>Confecção e Montagem de Forma incl. desforma comum de tábua  com 03 reaproveitamentos</v>
          </cell>
          <cell r="C231" t="str">
            <v>m2</v>
          </cell>
          <cell r="D231">
            <v>1</v>
          </cell>
          <cell r="E231">
            <v>17.335599999999999</v>
          </cell>
          <cell r="F231">
            <v>17.329999999999998</v>
          </cell>
        </row>
        <row r="232">
          <cell r="A232" t="str">
            <v>001.05.00370</v>
          </cell>
          <cell r="B232" t="str">
            <v>Confecção e Montagem de Forma incl. desforma comum de tábua  com 04 reaproveitamentos</v>
          </cell>
          <cell r="C232" t="str">
            <v>m2</v>
          </cell>
          <cell r="D232">
            <v>1</v>
          </cell>
          <cell r="E232">
            <v>15.9086</v>
          </cell>
          <cell r="F232">
            <v>15.9</v>
          </cell>
        </row>
        <row r="233">
          <cell r="A233" t="str">
            <v>001.05.00380</v>
          </cell>
          <cell r="B233" t="str">
            <v>Confecção e Montagem de Forma tipo caixão perdido (desenvolvido)</v>
          </cell>
          <cell r="C233" t="str">
            <v>M2</v>
          </cell>
          <cell r="D233">
            <v>1</v>
          </cell>
          <cell r="E233">
            <v>21.781099999999999</v>
          </cell>
          <cell r="F233">
            <v>21.78</v>
          </cell>
        </row>
        <row r="234">
          <cell r="A234" t="str">
            <v>001.05.00420</v>
          </cell>
          <cell r="B234" t="str">
            <v>Confecção e Montagem de Forma especial em chapa de madeira compensada do tipo resinada c/ 12 mm de espessura sem reaproveitamento</v>
          </cell>
          <cell r="C234" t="str">
            <v>M2</v>
          </cell>
          <cell r="D234">
            <v>1</v>
          </cell>
          <cell r="E234">
            <v>40.142600000000002</v>
          </cell>
          <cell r="F234">
            <v>40.14</v>
          </cell>
        </row>
        <row r="235">
          <cell r="A235" t="str">
            <v>001.05.00440</v>
          </cell>
          <cell r="B235" t="str">
            <v>Confecção e Montagem de Forma especial em chapa de madeira compensada do tipo resinada c/ 12 mm de espessura com 01 reaproveitamento</v>
          </cell>
          <cell r="C235" t="str">
            <v>M2</v>
          </cell>
          <cell r="D235">
            <v>1</v>
          </cell>
          <cell r="E235">
            <v>34.463000000000001</v>
          </cell>
          <cell r="F235">
            <v>34.46</v>
          </cell>
        </row>
        <row r="236">
          <cell r="A236" t="str">
            <v>001.05.00460</v>
          </cell>
          <cell r="B236" t="str">
            <v>Forma especial em chapa de madeira compensada do tipo resinada c/ 12 mm de espessura com 02 reaproveitamento</v>
          </cell>
          <cell r="C236" t="str">
            <v>M2</v>
          </cell>
          <cell r="D236">
            <v>1</v>
          </cell>
          <cell r="E236">
            <v>29.800599999999999</v>
          </cell>
          <cell r="F236">
            <v>29.8</v>
          </cell>
        </row>
        <row r="237">
          <cell r="A237" t="str">
            <v>001.05.00480</v>
          </cell>
          <cell r="B237" t="str">
            <v>Confecção e Montagem de Forma especial em chapa de madeira compensada do tipo plastificada c/ 12 mm de espessura sem reaproveitamento</v>
          </cell>
          <cell r="C237" t="str">
            <v>M2</v>
          </cell>
          <cell r="D237">
            <v>1</v>
          </cell>
          <cell r="E237">
            <v>49.742600000000003</v>
          </cell>
          <cell r="F237">
            <v>49.74</v>
          </cell>
        </row>
        <row r="238">
          <cell r="A238" t="str">
            <v>001.05.00500</v>
          </cell>
          <cell r="B238" t="str">
            <v>Confecção e Montagem de Forma especial em chapa de madeira compensada do tipo plastificada c/ 12 mm de espessura com 01 reaproveitamento</v>
          </cell>
          <cell r="C238" t="str">
            <v>M2</v>
          </cell>
          <cell r="D238">
            <v>1</v>
          </cell>
          <cell r="E238">
            <v>39.496899999999997</v>
          </cell>
          <cell r="F238">
            <v>39.49</v>
          </cell>
        </row>
        <row r="239">
          <cell r="A239" t="str">
            <v>001.05.00520</v>
          </cell>
          <cell r="B239" t="str">
            <v>Confecção e Montagem de Forma especial em chapa de madeira compensada do tipo plastificada c/ 12 mm de espessura com 02 reaproveitamento</v>
          </cell>
          <cell r="C239" t="str">
            <v>M2</v>
          </cell>
          <cell r="D239">
            <v>1</v>
          </cell>
          <cell r="E239">
            <v>32.169199999999996</v>
          </cell>
          <cell r="F239">
            <v>32.159999999999997</v>
          </cell>
        </row>
        <row r="240">
          <cell r="A240" t="str">
            <v>001.05.00540</v>
          </cell>
          <cell r="B240" t="str">
            <v>Confecção e Montagem de Forma especial em chapa de madeira compensada do tipo plastificada c/ 12 mm de espessura com 03 reaproveitamento</v>
          </cell>
          <cell r="C240" t="str">
            <v>M2</v>
          </cell>
          <cell r="D240">
            <v>1</v>
          </cell>
          <cell r="E240">
            <v>27.2639</v>
          </cell>
          <cell r="F240">
            <v>27.26</v>
          </cell>
        </row>
        <row r="241">
          <cell r="A241" t="str">
            <v>001.05.00560</v>
          </cell>
          <cell r="B241" t="str">
            <v>Confecção e Montagem de Forma especial em chapa de madeira compensada do tipo plastificada c/ 12 mm de espessura com 04 reaproveitamento</v>
          </cell>
          <cell r="C241" t="str">
            <v>M2</v>
          </cell>
          <cell r="D241">
            <v>1</v>
          </cell>
          <cell r="E241">
            <v>24.161100000000001</v>
          </cell>
          <cell r="F241">
            <v>24.16</v>
          </cell>
        </row>
        <row r="242">
          <cell r="A242" t="str">
            <v>001.05.00580</v>
          </cell>
          <cell r="B242" t="str">
            <v>Confecção e Montagem de Forma curva p/concreto aparente</v>
          </cell>
          <cell r="C242" t="str">
            <v>M2</v>
          </cell>
          <cell r="D242">
            <v>1</v>
          </cell>
          <cell r="E242">
            <v>42.936100000000003</v>
          </cell>
          <cell r="F242">
            <v>42.93</v>
          </cell>
        </row>
        <row r="243">
          <cell r="A243" t="str">
            <v>001.05.00600</v>
          </cell>
          <cell r="B243" t="str">
            <v>Confecção e montagem de cambota interna e externa p/caixa dágua</v>
          </cell>
          <cell r="C243" t="str">
            <v>M2</v>
          </cell>
          <cell r="D243">
            <v>1</v>
          </cell>
          <cell r="E243">
            <v>13.777100000000001</v>
          </cell>
          <cell r="F243">
            <v>13.77</v>
          </cell>
        </row>
        <row r="244">
          <cell r="A244" t="str">
            <v>001.05.00620</v>
          </cell>
          <cell r="B244" t="str">
            <v>Confecção e montagem de cimbramento para caixa d'água elevada</v>
          </cell>
          <cell r="C244" t="str">
            <v>M3</v>
          </cell>
          <cell r="D244">
            <v>1</v>
          </cell>
          <cell r="E244">
            <v>11.128</v>
          </cell>
          <cell r="F244">
            <v>11.12</v>
          </cell>
        </row>
        <row r="245">
          <cell r="A245" t="str">
            <v>001.05.00640</v>
          </cell>
          <cell r="B245" t="str">
            <v>Confecção e Montagem de Formas de tábuas aparelhadas p/concreto aparente</v>
          </cell>
          <cell r="C245" t="str">
            <v>M2</v>
          </cell>
          <cell r="D245">
            <v>1</v>
          </cell>
          <cell r="E245">
            <v>23.493099999999998</v>
          </cell>
          <cell r="F245">
            <v>23.49</v>
          </cell>
        </row>
        <row r="246">
          <cell r="A246" t="str">
            <v>001.05.00660</v>
          </cell>
          <cell r="B246" t="str">
            <v>Execução de Laje pré-fabricada para forro espacamento entre vigas de 41cm a espessura da lajota de 8.00 cm e capeamento de 2.00 cm</v>
          </cell>
          <cell r="C246" t="str">
            <v>M2</v>
          </cell>
          <cell r="D246">
            <v>1</v>
          </cell>
          <cell r="E246">
            <v>32.979700000000001</v>
          </cell>
          <cell r="F246">
            <v>32.97</v>
          </cell>
        </row>
        <row r="247">
          <cell r="A247" t="str">
            <v>001.05.00680</v>
          </cell>
          <cell r="B247" t="str">
            <v>Execução de Laje pré-fabricada para piso espaçamento entre vigas de 4/cm a espessura da lajota de 8.00 cm e capeamento de 4.00 cm</v>
          </cell>
          <cell r="C247" t="str">
            <v>M2</v>
          </cell>
          <cell r="D247">
            <v>1</v>
          </cell>
          <cell r="E247">
            <v>37.481299999999997</v>
          </cell>
          <cell r="F247">
            <v>37.479999999999997</v>
          </cell>
        </row>
        <row r="248">
          <cell r="A248" t="str">
            <v>001.05.00700</v>
          </cell>
          <cell r="B248" t="str">
            <v>Execução de Laje pré-fabricada treliçada para piso ou forro com enchimento de lajota cerâmica e capeamento de concreto com 4 cm de espessura</v>
          </cell>
          <cell r="C248" t="str">
            <v>M2</v>
          </cell>
          <cell r="D248">
            <v>1</v>
          </cell>
          <cell r="E248">
            <v>36.591900000000003</v>
          </cell>
          <cell r="F248">
            <v>36.590000000000003</v>
          </cell>
        </row>
        <row r="249">
          <cell r="A249" t="str">
            <v>001.05.00720</v>
          </cell>
          <cell r="B249" t="str">
            <v>Execução de pilar tipo sanduíche de madeira 6x12 cm, entarugado c/ madeira através de parafusos</v>
          </cell>
          <cell r="C249" t="str">
            <v>CJ</v>
          </cell>
          <cell r="D249">
            <v>1</v>
          </cell>
          <cell r="E249">
            <v>19.169499999999999</v>
          </cell>
          <cell r="F249">
            <v>19.16</v>
          </cell>
        </row>
        <row r="250">
          <cell r="A250" t="str">
            <v>001.05.00740</v>
          </cell>
          <cell r="B250" t="str">
            <v>Fornecimento e Instalação de Pilarete de concreto pré-moldado seção 12x12</v>
          </cell>
          <cell r="C250" t="str">
            <v>M</v>
          </cell>
          <cell r="D250">
            <v>1</v>
          </cell>
          <cell r="E250">
            <v>10.221399999999999</v>
          </cell>
          <cell r="F250">
            <v>10.220000000000001</v>
          </cell>
        </row>
        <row r="251">
          <cell r="A251" t="str">
            <v>001.05.00780</v>
          </cell>
          <cell r="B251" t="str">
            <v>Fornecimento e Instalação de Pilar de concreto armado pré-moldado seção 12x13cm</v>
          </cell>
          <cell r="C251" t="str">
            <v>M</v>
          </cell>
          <cell r="D251">
            <v>1</v>
          </cell>
          <cell r="E251">
            <v>19.711400000000001</v>
          </cell>
          <cell r="F251">
            <v>19.71</v>
          </cell>
        </row>
        <row r="252">
          <cell r="A252" t="str">
            <v>001.05.00800</v>
          </cell>
          <cell r="B252" t="str">
            <v>Fornecimento e Instalação de Tesoura de concreto armado pré-moldado seção 12x15cm</v>
          </cell>
          <cell r="C252" t="str">
            <v>M</v>
          </cell>
          <cell r="D252">
            <v>1</v>
          </cell>
          <cell r="E252">
            <v>22.639199999999999</v>
          </cell>
          <cell r="F252">
            <v>22.63</v>
          </cell>
        </row>
        <row r="253">
          <cell r="A253" t="str">
            <v>001.05.00820</v>
          </cell>
          <cell r="B253" t="str">
            <v>Fornecimento e Execução de Grauteamento de Estrutura de Concreto Pré Moldado traço 1:3 incl. SuperPlastificante</v>
          </cell>
          <cell r="C253" t="str">
            <v>m3</v>
          </cell>
          <cell r="D253">
            <v>1</v>
          </cell>
          <cell r="E253">
            <v>329.93310000000002</v>
          </cell>
          <cell r="F253">
            <v>329.93</v>
          </cell>
        </row>
        <row r="254">
          <cell r="A254" t="str">
            <v>001.06</v>
          </cell>
          <cell r="B254" t="str">
            <v>IMPERMEABILIZAÇÕES E TRATAMENTOS</v>
          </cell>
          <cell r="E254">
            <v>193.0933</v>
          </cell>
        </row>
        <row r="255">
          <cell r="A255" t="str">
            <v>001.06.00020</v>
          </cell>
          <cell r="B255" t="str">
            <v>Execução de impermeabilização c/ argamassa de cimento e areia  c/ 2.00 cm de espessura preparada c/ solução de sika 1 e agua no traço 1:12</v>
          </cell>
          <cell r="C255" t="str">
            <v>M2</v>
          </cell>
          <cell r="D255">
            <v>1</v>
          </cell>
          <cell r="E255">
            <v>13.469099999999999</v>
          </cell>
          <cell r="F255">
            <v>13.46</v>
          </cell>
        </row>
        <row r="256">
          <cell r="A256" t="str">
            <v>001.06.00040</v>
          </cell>
          <cell r="B256" t="str">
            <v>Execução de impermeabilização c/ argamassa de cimento e areia c/ 2.00 cm de espessura preparada c/ solução dee sika 1 e água no traço 1:10</v>
          </cell>
          <cell r="C256" t="str">
            <v>M2</v>
          </cell>
          <cell r="D256">
            <v>1</v>
          </cell>
          <cell r="E256">
            <v>13.5601</v>
          </cell>
          <cell r="F256">
            <v>13.56</v>
          </cell>
        </row>
        <row r="257">
          <cell r="A257" t="str">
            <v>001.06.00060</v>
          </cell>
          <cell r="B257" t="str">
            <v>Execução de impermeabilização c/argamassa de cimento e areia 1:3 a 2.00 cm espessura c/ adição de 2.00 kg de vedacit por saco de cimento</v>
          </cell>
          <cell r="C257" t="str">
            <v>M2</v>
          </cell>
          <cell r="D257">
            <v>1</v>
          </cell>
          <cell r="E257">
            <v>15.2624</v>
          </cell>
          <cell r="F257">
            <v>15.26</v>
          </cell>
        </row>
        <row r="258">
          <cell r="A258" t="str">
            <v>001.06.00080</v>
          </cell>
          <cell r="B258" t="str">
            <v>Execução de impermeabilização externa de reservatório c/tinta asfáltica</v>
          </cell>
          <cell r="C258" t="str">
            <v>M2</v>
          </cell>
          <cell r="D258">
            <v>1</v>
          </cell>
          <cell r="E258">
            <v>3.0091999999999999</v>
          </cell>
          <cell r="F258">
            <v>3</v>
          </cell>
        </row>
        <row r="259">
          <cell r="A259" t="str">
            <v>001.06.00100</v>
          </cell>
          <cell r="B259" t="str">
            <v>Execução de pintura c/neutrol 45 c/ 02 demãos</v>
          </cell>
          <cell r="C259" t="str">
            <v>M2</v>
          </cell>
          <cell r="D259">
            <v>1</v>
          </cell>
          <cell r="E259">
            <v>3.8201000000000001</v>
          </cell>
          <cell r="F259">
            <v>3.82</v>
          </cell>
        </row>
        <row r="260">
          <cell r="A260" t="str">
            <v>001.06.00120</v>
          </cell>
          <cell r="B260" t="str">
            <v>Execução de impermeabilização de paredes do sub-solo</v>
          </cell>
          <cell r="C260" t="str">
            <v>M2</v>
          </cell>
          <cell r="D260">
            <v>1</v>
          </cell>
          <cell r="E260">
            <v>18.6096</v>
          </cell>
          <cell r="F260">
            <v>18.600000000000001</v>
          </cell>
        </row>
        <row r="261">
          <cell r="A261" t="str">
            <v>001.06.00140</v>
          </cell>
          <cell r="B261" t="str">
            <v>Execução de imunização de forro de madeira c/óleo de linhaça 02 demãos</v>
          </cell>
          <cell r="C261" t="str">
            <v>M2</v>
          </cell>
          <cell r="D261">
            <v>1</v>
          </cell>
          <cell r="E261">
            <v>2.5908000000000002</v>
          </cell>
          <cell r="F261">
            <v>2.59</v>
          </cell>
        </row>
        <row r="262">
          <cell r="A262" t="str">
            <v>001.06.00160</v>
          </cell>
          <cell r="B262" t="str">
            <v>Execução de imunização de madeiramento de cobertura ou forro de madeira com aplicação de pentox claro a uma demão</v>
          </cell>
          <cell r="C262" t="str">
            <v>M2</v>
          </cell>
          <cell r="D262">
            <v>1</v>
          </cell>
          <cell r="E262">
            <v>1.6272</v>
          </cell>
          <cell r="F262">
            <v>1.62</v>
          </cell>
        </row>
        <row r="263">
          <cell r="A263" t="str">
            <v>001.06.00180</v>
          </cell>
          <cell r="B263" t="str">
            <v>Execução de descupinização</v>
          </cell>
          <cell r="C263" t="str">
            <v>M2</v>
          </cell>
          <cell r="D263">
            <v>1</v>
          </cell>
          <cell r="E263">
            <v>0.83</v>
          </cell>
          <cell r="F263">
            <v>0.83</v>
          </cell>
        </row>
        <row r="264">
          <cell r="A264" t="str">
            <v>001.06.00200</v>
          </cell>
          <cell r="B264" t="str">
            <v>Execução de impermeabilização interna de reservatório enterrado para água com chapisco de cimento e areia com aditivo impermeabilizante, espessura 0.50 mm e mais 03 (três) camadas de argamassa de cimento e areia com aditivo impermeabilizante</v>
          </cell>
          <cell r="C264" t="str">
            <v>M2</v>
          </cell>
          <cell r="D264">
            <v>1</v>
          </cell>
          <cell r="E264">
            <v>20.7851</v>
          </cell>
          <cell r="F264">
            <v>20.78</v>
          </cell>
        </row>
        <row r="265">
          <cell r="A265" t="str">
            <v>001.06.00220</v>
          </cell>
          <cell r="B265" t="str">
            <v>Execução de impermeabilização interna de reservatório elevado para água empregando argamassa semi-flexível com cimento plimérico</v>
          </cell>
          <cell r="C265" t="str">
            <v>M2</v>
          </cell>
          <cell r="D265">
            <v>1</v>
          </cell>
          <cell r="E265">
            <v>1.1100000000000001</v>
          </cell>
          <cell r="F265">
            <v>1.1100000000000001</v>
          </cell>
        </row>
        <row r="266">
          <cell r="A266" t="str">
            <v>001.06.00240</v>
          </cell>
          <cell r="B266" t="str">
            <v>Execução de impermeabilização interna de reservatório p/água, utilizando manta asfáltica composta de duas camadas de asfalto polimérico com filme central de polietileno de 0.30 mm de espessura</v>
          </cell>
          <cell r="C266" t="str">
            <v>M2</v>
          </cell>
          <cell r="D266">
            <v>1</v>
          </cell>
          <cell r="E266">
            <v>28.497</v>
          </cell>
          <cell r="F266">
            <v>28.49</v>
          </cell>
        </row>
        <row r="267">
          <cell r="A267" t="str">
            <v>001.06.00260</v>
          </cell>
          <cell r="B267" t="str">
            <v>Execução de regularização de laje com argamassa de cimento e areia 1:3 com cimento, espessura média igual a 3.00 cm</v>
          </cell>
          <cell r="C267" t="str">
            <v>M2</v>
          </cell>
          <cell r="D267">
            <v>1</v>
          </cell>
          <cell r="E267">
            <v>8.7806999999999995</v>
          </cell>
          <cell r="F267">
            <v>8.7799999999999994</v>
          </cell>
        </row>
        <row r="268">
          <cell r="A268" t="str">
            <v>001.06.00280</v>
          </cell>
          <cell r="B268" t="str">
            <v>Execução de impermeabilização de laje de cobertura com utilização de manta asfáltica poliéster 3.00 mm</v>
          </cell>
          <cell r="C268" t="str">
            <v>M2</v>
          </cell>
          <cell r="D268">
            <v>1</v>
          </cell>
          <cell r="E268">
            <v>26.46</v>
          </cell>
          <cell r="F268">
            <v>26.46</v>
          </cell>
        </row>
        <row r="269">
          <cell r="A269" t="str">
            <v>001.06.00300</v>
          </cell>
          <cell r="B269" t="str">
            <v>Execução de impermeabilização de laje de cobertura com utilização de manta asfáltica poliéster 4.00 mm</v>
          </cell>
          <cell r="C269" t="str">
            <v>M2</v>
          </cell>
          <cell r="D269">
            <v>1</v>
          </cell>
          <cell r="E269">
            <v>28.497</v>
          </cell>
          <cell r="F269">
            <v>28.49</v>
          </cell>
        </row>
        <row r="270">
          <cell r="A270" t="str">
            <v>001.06.00320</v>
          </cell>
          <cell r="B270" t="str">
            <v>Execução de proteção mecânica com argamassa de cimento e areia 1:3,espessura 2.00 cm</v>
          </cell>
          <cell r="C270" t="str">
            <v>M2</v>
          </cell>
          <cell r="D270">
            <v>1</v>
          </cell>
          <cell r="E270">
            <v>6.1849999999999996</v>
          </cell>
          <cell r="F270">
            <v>6.18</v>
          </cell>
        </row>
        <row r="271">
          <cell r="A271" t="str">
            <v>001.07</v>
          </cell>
          <cell r="B271" t="str">
            <v>ALVENARIA</v>
          </cell>
          <cell r="E271">
            <v>2439.0583999999999</v>
          </cell>
        </row>
        <row r="272">
          <cell r="A272" t="str">
            <v>001.07.00020</v>
          </cell>
          <cell r="B272" t="str">
            <v>Execução de alvenaria de elevação c/ tijolo maciço assente c/ argamassa mista de cimento cal e areia no traço 1:2:8 de de 1 vez</v>
          </cell>
          <cell r="C272" t="str">
            <v>M2</v>
          </cell>
          <cell r="D272">
            <v>1</v>
          </cell>
          <cell r="E272">
            <v>52.343400000000003</v>
          </cell>
          <cell r="F272">
            <v>52.34</v>
          </cell>
        </row>
        <row r="273">
          <cell r="A273" t="str">
            <v>001.07.00040</v>
          </cell>
          <cell r="B273" t="str">
            <v>Execução de alvenaria de elevação c/ tijolo maciço assente c/ argamassa mista de cimento cal e areia no traço 1:2:8 de de 1/2 vez</v>
          </cell>
          <cell r="C273" t="str">
            <v>M2</v>
          </cell>
          <cell r="D273">
            <v>1</v>
          </cell>
          <cell r="E273">
            <v>29.4984</v>
          </cell>
          <cell r="F273">
            <v>29.49</v>
          </cell>
        </row>
        <row r="274">
          <cell r="A274" t="str">
            <v>001.07.00060</v>
          </cell>
          <cell r="B274" t="str">
            <v>Execução de alvenaria de elevação de tijolo maciço assente c/ argamassa mista 1:4:12 de 1.5 vez</v>
          </cell>
          <cell r="C274" t="str">
            <v>M2</v>
          </cell>
          <cell r="D274">
            <v>1</v>
          </cell>
          <cell r="E274">
            <v>65.255200000000002</v>
          </cell>
          <cell r="F274">
            <v>65.25</v>
          </cell>
        </row>
        <row r="275">
          <cell r="A275" t="str">
            <v>001.07.00080</v>
          </cell>
          <cell r="B275" t="str">
            <v>Execução de alvenaria de elevação de tijolo maciço assente c/ argamassa mista 1:4:12 de 1 vez</v>
          </cell>
          <cell r="C275" t="str">
            <v>M2</v>
          </cell>
          <cell r="D275">
            <v>1</v>
          </cell>
          <cell r="E275">
            <v>47.638300000000001</v>
          </cell>
          <cell r="F275">
            <v>47.63</v>
          </cell>
        </row>
        <row r="276">
          <cell r="A276" t="str">
            <v>001.07.00100</v>
          </cell>
          <cell r="B276" t="str">
            <v>Execução de alvenaria de elevação c/ tijolo maciço assente c/ argamassa mista de cimento cal e areia no traço 1:2:8 de de 1/4 vez</v>
          </cell>
          <cell r="C276" t="str">
            <v>M2</v>
          </cell>
          <cell r="D276">
            <v>1</v>
          </cell>
          <cell r="E276">
            <v>15.575100000000001</v>
          </cell>
          <cell r="F276">
            <v>15.57</v>
          </cell>
        </row>
        <row r="277">
          <cell r="A277" t="str">
            <v>001.07.00120</v>
          </cell>
          <cell r="B277" t="str">
            <v>Execução de alvenaria de elevação de tijolo maciço assente c/ argamassa mista 1:4:12 de 1/2 vez</v>
          </cell>
          <cell r="C277" t="str">
            <v>M2</v>
          </cell>
          <cell r="D277">
            <v>1</v>
          </cell>
          <cell r="E277">
            <v>26.292000000000002</v>
          </cell>
          <cell r="F277">
            <v>26.29</v>
          </cell>
        </row>
        <row r="278">
          <cell r="A278" t="str">
            <v>001.07.00140</v>
          </cell>
          <cell r="B278" t="str">
            <v>Execução de alvenaria de tijolo maciço assente c/ argamassa de cimento e areia no traço 1:4 de 1 vez</v>
          </cell>
          <cell r="C278" t="str">
            <v>M2</v>
          </cell>
          <cell r="D278">
            <v>1</v>
          </cell>
          <cell r="E278">
            <v>53.093899999999998</v>
          </cell>
          <cell r="F278">
            <v>53.09</v>
          </cell>
        </row>
        <row r="279">
          <cell r="A279" t="str">
            <v>001.07.00160</v>
          </cell>
          <cell r="B279" t="str">
            <v>Execução de alvenaria de tijolo maciço assente c/ argamassa de cimento e areia no traço 1:4 de 1/2 vez</v>
          </cell>
          <cell r="C279" t="str">
            <v>M2</v>
          </cell>
          <cell r="D279">
            <v>1</v>
          </cell>
          <cell r="E279">
            <v>28.828900000000001</v>
          </cell>
          <cell r="F279">
            <v>28.82</v>
          </cell>
        </row>
        <row r="280">
          <cell r="A280" t="str">
            <v>001.07.00180</v>
          </cell>
          <cell r="B280" t="str">
            <v>Execução de alvenaria de tijolo maciço assente c/ argamassa de cimento e areia no traço 1:4 de 1/4 vez</v>
          </cell>
          <cell r="C280" t="str">
            <v>M2</v>
          </cell>
          <cell r="D280">
            <v>1</v>
          </cell>
          <cell r="E280">
            <v>16.865300000000001</v>
          </cell>
          <cell r="F280">
            <v>16.86</v>
          </cell>
        </row>
        <row r="281">
          <cell r="A281" t="str">
            <v>001.07.00200</v>
          </cell>
          <cell r="B281" t="str">
            <v>Execução de alvenaria de elevação de tijolo maciço assente c/ argamassa de cimento e areia no traço 1:3 de 1 vez</v>
          </cell>
          <cell r="C281" t="str">
            <v>M2</v>
          </cell>
          <cell r="D281">
            <v>1</v>
          </cell>
          <cell r="E281">
            <v>54.7</v>
          </cell>
          <cell r="F281">
            <v>54.7</v>
          </cell>
        </row>
        <row r="282">
          <cell r="A282" t="str">
            <v>001.07.00220</v>
          </cell>
          <cell r="B282" t="str">
            <v>Execução de alvenaria de elevação de tijolo maciço assente c/ argamassa de cimento e areia no traço 1:3 de 1/2 vez</v>
          </cell>
          <cell r="C282" t="str">
            <v>M2</v>
          </cell>
          <cell r="D282">
            <v>1</v>
          </cell>
          <cell r="E282">
            <v>30.966200000000001</v>
          </cell>
          <cell r="F282">
            <v>30.96</v>
          </cell>
        </row>
        <row r="283">
          <cell r="A283" t="str">
            <v>001.07.00240</v>
          </cell>
          <cell r="B283" t="str">
            <v>Execução de alvenaria de elevação de tijolo maciço assente c/ argamassa de cimento e areia no traço 1:3 de 1/4 vez</v>
          </cell>
          <cell r="C283" t="str">
            <v>M2</v>
          </cell>
          <cell r="D283">
            <v>1</v>
          </cell>
          <cell r="E283">
            <v>16.434699999999999</v>
          </cell>
          <cell r="F283">
            <v>16.43</v>
          </cell>
        </row>
        <row r="284">
          <cell r="A284" t="str">
            <v>001.07.00260</v>
          </cell>
          <cell r="B284" t="str">
            <v>Execução de alvenaria de elevação de tijolo maciço assente c/ argamassa de cal e areia no traço de 1:4 de 1 vez</v>
          </cell>
          <cell r="C284" t="str">
            <v>M2</v>
          </cell>
          <cell r="D284">
            <v>1</v>
          </cell>
          <cell r="E284">
            <v>48.646900000000002</v>
          </cell>
          <cell r="F284">
            <v>48.64</v>
          </cell>
        </row>
        <row r="285">
          <cell r="A285" t="str">
            <v>001.07.00280</v>
          </cell>
          <cell r="B285" t="str">
            <v>Execução de alvenaria de elevação de tijolo maciço assente c/ argamassa de cal e areia no traço de 1:4 de 1/2 vez</v>
          </cell>
          <cell r="C285" t="str">
            <v>M2</v>
          </cell>
          <cell r="D285">
            <v>1</v>
          </cell>
          <cell r="E285">
            <v>27.0809</v>
          </cell>
          <cell r="F285">
            <v>27.08</v>
          </cell>
        </row>
        <row r="286">
          <cell r="A286" t="str">
            <v>001.07.00300</v>
          </cell>
          <cell r="B286" t="str">
            <v>Execução de alvenaria de elevação de tijolo maciço assente c/ argamassa de cal e areia no traço de 1:4 de 1/4 vez</v>
          </cell>
          <cell r="C286" t="str">
            <v>M2</v>
          </cell>
          <cell r="D286">
            <v>1</v>
          </cell>
          <cell r="E286">
            <v>14.565300000000001</v>
          </cell>
          <cell r="F286">
            <v>14.56</v>
          </cell>
        </row>
        <row r="287">
          <cell r="A287" t="str">
            <v>001.07.00320</v>
          </cell>
          <cell r="B287" t="str">
            <v>Execução de alvenaria aparente de tijolo cerâmico c/ 18 furos assente c/ argamassa de cimento e areia no traço 1:2:8 de 1 vez</v>
          </cell>
          <cell r="C287" t="str">
            <v>M2</v>
          </cell>
          <cell r="D287">
            <v>1</v>
          </cell>
          <cell r="E287">
            <v>90.770200000000003</v>
          </cell>
          <cell r="F287">
            <v>90.77</v>
          </cell>
        </row>
        <row r="288">
          <cell r="A288" t="str">
            <v>001.07.00340</v>
          </cell>
          <cell r="B288" t="str">
            <v>Execução de alvenaria aparente de tijolo cerâmico c/ 18 furos assente c/ argamassa de cimento e areia no traço 1:2:8 de 1/2 vez</v>
          </cell>
          <cell r="C288" t="str">
            <v>M2</v>
          </cell>
          <cell r="D288">
            <v>1</v>
          </cell>
          <cell r="E288">
            <v>32.519199999999998</v>
          </cell>
          <cell r="F288">
            <v>32.51</v>
          </cell>
        </row>
        <row r="289">
          <cell r="A289" t="str">
            <v>001.07.00360</v>
          </cell>
          <cell r="B289" t="str">
            <v>Execução de alvenaria aparente de tijolos cerâmicos c/ 18 furos assente c/ argamassa mista 1:4:12 de 1 vez</v>
          </cell>
          <cell r="C289" t="str">
            <v>M2</v>
          </cell>
          <cell r="D289">
            <v>1</v>
          </cell>
          <cell r="E289">
            <v>87.386300000000006</v>
          </cell>
          <cell r="F289">
            <v>87.38</v>
          </cell>
        </row>
        <row r="290">
          <cell r="A290" t="str">
            <v>001.07.00380</v>
          </cell>
          <cell r="B290" t="str">
            <v>Execução de alvenaria aparente de tijolos cerâmicos c/ 18 furos assente c/ argamassa mista 1:4:12 de 1/2 vez</v>
          </cell>
          <cell r="C290" t="str">
            <v>M2</v>
          </cell>
          <cell r="D290">
            <v>1</v>
          </cell>
          <cell r="E290">
            <v>48.89</v>
          </cell>
          <cell r="F290">
            <v>48.89</v>
          </cell>
        </row>
        <row r="291">
          <cell r="A291" t="str">
            <v>001.07.00400</v>
          </cell>
          <cell r="B291" t="str">
            <v>Execução de alvenaria de elevação c/ tijolo cerâmico de 8 furos assente c/ argamassa mista 1:4:12 de 1 vez</v>
          </cell>
          <cell r="C291" t="str">
            <v>M2</v>
          </cell>
          <cell r="D291">
            <v>1</v>
          </cell>
          <cell r="E291">
            <v>30.700700000000001</v>
          </cell>
          <cell r="F291">
            <v>30.7</v>
          </cell>
        </row>
        <row r="292">
          <cell r="A292" t="str">
            <v>001.07.00420</v>
          </cell>
          <cell r="B292" t="str">
            <v>Execução de alvenaria de elevação c/ tijolo cerâmico de 8 furos assente c/ argamassa mista 1:4:12 de 1/2 vez</v>
          </cell>
          <cell r="C292" t="str">
            <v>M2</v>
          </cell>
          <cell r="D292">
            <v>1</v>
          </cell>
          <cell r="E292">
            <v>16.331399999999999</v>
          </cell>
          <cell r="F292">
            <v>16.329999999999998</v>
          </cell>
        </row>
        <row r="293">
          <cell r="A293" t="str">
            <v>001.07.00440</v>
          </cell>
          <cell r="B293" t="str">
            <v>Execução de alvenaria de elevação c/ tijolo cerâmico de 8 furos assente c/ argamassa mista 1:2:8 de 1 vez</v>
          </cell>
          <cell r="C293" t="str">
            <v>M2</v>
          </cell>
          <cell r="D293">
            <v>1</v>
          </cell>
          <cell r="E293">
            <v>29.985499999999998</v>
          </cell>
          <cell r="F293">
            <v>29.98</v>
          </cell>
        </row>
        <row r="294">
          <cell r="A294" t="str">
            <v>001.07.00460</v>
          </cell>
          <cell r="B294" t="str">
            <v>Execução de alvenaria de elevação c/ tijolo cerâmico de 8 furos assente c/ argamassa mista 1:2:8 de 1/2 vez</v>
          </cell>
          <cell r="C294" t="str">
            <v>M2</v>
          </cell>
          <cell r="D294">
            <v>1</v>
          </cell>
          <cell r="E294">
            <v>16.552299999999999</v>
          </cell>
          <cell r="F294">
            <v>16.55</v>
          </cell>
        </row>
        <row r="295">
          <cell r="A295" t="str">
            <v>001.07.00480</v>
          </cell>
          <cell r="B295" t="str">
            <v>Execução de parede sanduíche usando de cada lado alvenaria de 1/2 vez de tijolo maciço assente com argamassa mista 1:4:12 e sanduíche de concreto na espessura de 0.5 m no traço de 1:2.5:3 com malha de 3/4 cada 10cm nos sentidos executados da seguinte fo</v>
          </cell>
          <cell r="C295" t="str">
            <v>M2</v>
          </cell>
          <cell r="D295">
            <v>1</v>
          </cell>
          <cell r="E295">
            <v>80.953699999999998</v>
          </cell>
          <cell r="F295">
            <v>80.95</v>
          </cell>
        </row>
        <row r="296">
          <cell r="A296" t="str">
            <v>001.07.00500</v>
          </cell>
          <cell r="B296" t="str">
            <v>Execução de elemento vazado de concreto assente c/ argamassa de cimento e areia peneirada no traço 1:3</v>
          </cell>
          <cell r="C296" t="str">
            <v>M2</v>
          </cell>
          <cell r="D296">
            <v>1</v>
          </cell>
          <cell r="E296">
            <v>68.025300000000001</v>
          </cell>
          <cell r="F296">
            <v>68.02</v>
          </cell>
        </row>
        <row r="297">
          <cell r="A297" t="str">
            <v>001.07.00520</v>
          </cell>
          <cell r="B297" t="str">
            <v>Execução de elemento vazado de cerâmica assente c/ argamassa de cimento e areia peneirada no traço 1:3</v>
          </cell>
          <cell r="C297" t="str">
            <v>M2</v>
          </cell>
          <cell r="D297">
            <v>1</v>
          </cell>
          <cell r="E297">
            <v>15.2849</v>
          </cell>
          <cell r="F297">
            <v>15.28</v>
          </cell>
        </row>
        <row r="298">
          <cell r="A298" t="str">
            <v>001.07.00540</v>
          </cell>
          <cell r="B298" t="str">
            <v>Execução de alvenaria aparente com tijolos cerâmicos de 6 furos assente c/ argamassa 1:2:8 de 1 vez (15cm)</v>
          </cell>
          <cell r="C298" t="str">
            <v>M2</v>
          </cell>
          <cell r="D298">
            <v>1</v>
          </cell>
          <cell r="E298">
            <v>36.090899999999998</v>
          </cell>
          <cell r="F298">
            <v>36.090000000000003</v>
          </cell>
        </row>
        <row r="299">
          <cell r="A299" t="str">
            <v>001.07.00560</v>
          </cell>
          <cell r="B299" t="str">
            <v>Execução de alvenaria com tijolos cerâmicos de 6 furos assente com argamassa 1:2:8, aparente de um lado e revestido do outro lado, em chapisco de cimento e areia 1:3, e reboco paulista usando argamassa mista 1:4/12 com 25mm de espessura - de 1 vez  17,5</v>
          </cell>
          <cell r="C299" t="str">
            <v>M2</v>
          </cell>
          <cell r="D299">
            <v>1</v>
          </cell>
          <cell r="E299">
            <v>47.342500000000001</v>
          </cell>
          <cell r="F299">
            <v>47.34</v>
          </cell>
        </row>
        <row r="300">
          <cell r="A300" t="str">
            <v>001.07.00565</v>
          </cell>
          <cell r="B300" t="str">
            <v>Alvenaria de Vedação Com Bloco de Concreto, Juntas de 10 mm Com Argamassa Mista de Cimento, Cal Hidratada e Areia Sem Peneirar no traço 1:0,50:8 dim. 11,50x19x39 cm</v>
          </cell>
          <cell r="C300" t="str">
            <v>m2</v>
          </cell>
          <cell r="D300">
            <v>1</v>
          </cell>
          <cell r="E300">
            <v>14.8117</v>
          </cell>
          <cell r="F300">
            <v>14.81</v>
          </cell>
        </row>
        <row r="301">
          <cell r="A301" t="str">
            <v>001.07.00566</v>
          </cell>
          <cell r="B301" t="str">
            <v>Alvenaria de Vedação Com Bloco de Concreto, Juntas de 10 mm Com Argamassa Mista de Cimento, Cal Hidratada e Areia Sem Peneirar no traço 1:0,50:8 dim. 14x19x39 cm</v>
          </cell>
          <cell r="C301" t="str">
            <v>m2</v>
          </cell>
          <cell r="D301">
            <v>1</v>
          </cell>
          <cell r="E301">
            <v>19.460799999999999</v>
          </cell>
          <cell r="F301">
            <v>19.46</v>
          </cell>
        </row>
        <row r="302">
          <cell r="A302" t="str">
            <v>001.07.00567</v>
          </cell>
          <cell r="B302" t="str">
            <v>Alvenaria de Vedação Com Bloco de Concreto, Juntas de 10 mm Com Argamassa Mista de Cimento, Cal Hidratada e Areia Sem Peneirar no traço 1:0,50:8 dim. 19x19x39 cm</v>
          </cell>
          <cell r="C302" t="str">
            <v>m2</v>
          </cell>
          <cell r="D302">
            <v>1</v>
          </cell>
          <cell r="E302">
            <v>24.355899999999998</v>
          </cell>
          <cell r="F302">
            <v>24.35</v>
          </cell>
        </row>
        <row r="303">
          <cell r="A303" t="str">
            <v>001.07.00570</v>
          </cell>
          <cell r="B303" t="str">
            <v>Alvenaria Estrutural Com Bloco de Concreto, Juntas de 10 mm Com Argamassa Mista de Cimento, Cal Hidratada e Areia Sem Peneirar no traço 1:0,25:6 dim. 14x19x39 cm</v>
          </cell>
          <cell r="C303" t="str">
            <v>m2</v>
          </cell>
          <cell r="D303">
            <v>1</v>
          </cell>
          <cell r="E303">
            <v>22.067</v>
          </cell>
          <cell r="F303">
            <v>22.06</v>
          </cell>
        </row>
        <row r="304">
          <cell r="A304" t="str">
            <v>001.07.00571</v>
          </cell>
          <cell r="B304" t="str">
            <v>Alvenaria Estrutural Com Bloco de Concreto, Juntas de 10 mm Com Argamassa Mista de Cimento, Cal Hidratada e Areia Sem Peneirar no traço 1:0,25:6 dim. 19x19x39 cm</v>
          </cell>
          <cell r="C304" t="str">
            <v>m2</v>
          </cell>
          <cell r="D304">
            <v>1</v>
          </cell>
          <cell r="E304">
            <v>28.377099999999999</v>
          </cell>
          <cell r="F304">
            <v>28.37</v>
          </cell>
        </row>
        <row r="305">
          <cell r="A305" t="str">
            <v>001.07.00600</v>
          </cell>
          <cell r="B305" t="str">
            <v>Fornecimento e instalação de divisória de granilite para sanitários assentada com argamassa de cimento e areia 1:3</v>
          </cell>
          <cell r="C305" t="str">
            <v>M2</v>
          </cell>
          <cell r="D305">
            <v>1</v>
          </cell>
          <cell r="E305">
            <v>118.5014</v>
          </cell>
          <cell r="F305">
            <v>118.5</v>
          </cell>
        </row>
        <row r="306">
          <cell r="A306" t="str">
            <v>001.07.00620</v>
          </cell>
          <cell r="B306" t="str">
            <v>Fornecimento e instalação de divisória p/ banheiro em ardosia polida natural cor preta tipo on c/ resinex</v>
          </cell>
          <cell r="C306" t="str">
            <v>M2</v>
          </cell>
          <cell r="D306">
            <v>1</v>
          </cell>
          <cell r="E306">
            <v>150.77010000000001</v>
          </cell>
          <cell r="F306">
            <v>150.77000000000001</v>
          </cell>
        </row>
        <row r="307">
          <cell r="A307" t="str">
            <v>001.07.00630</v>
          </cell>
          <cell r="B307" t="str">
            <v>Fornecimento e instalação de divisória p/ banheiro em granito polido, assente com argamassa,  na cor cinza.</v>
          </cell>
          <cell r="C307" t="str">
            <v>m2</v>
          </cell>
          <cell r="D307">
            <v>1</v>
          </cell>
          <cell r="E307">
            <v>156.3185</v>
          </cell>
          <cell r="F307">
            <v>156.31</v>
          </cell>
        </row>
        <row r="308">
          <cell r="A308" t="str">
            <v>001.07.00640</v>
          </cell>
          <cell r="B308" t="str">
            <v>Execução de alvenaria de tijolo cerâmico 8 furos assente com argamassa mista 1:4:12, inclusive revestimento, chapisco de cimento e areia 1:3, reboco paulista usando argamassa de cimento, cal e areia no traço 1:4:12, ambos os lados de 1/2 vez</v>
          </cell>
          <cell r="C308" t="str">
            <v>M2</v>
          </cell>
          <cell r="D308">
            <v>1</v>
          </cell>
          <cell r="E308">
            <v>42.181800000000003</v>
          </cell>
          <cell r="F308">
            <v>42.18</v>
          </cell>
        </row>
        <row r="309">
          <cell r="A309" t="str">
            <v>001.07.00660</v>
          </cell>
          <cell r="B309" t="str">
            <v>Execução de alvenaria de elevação em tijolos cerâmicos com 21 furos, aparente dos dois lados, assente com argamassa mista 1:4:12 de 1/2 vez</v>
          </cell>
          <cell r="C309" t="str">
            <v>M2</v>
          </cell>
          <cell r="D309">
            <v>1</v>
          </cell>
          <cell r="E309">
            <v>136.9442</v>
          </cell>
          <cell r="F309">
            <v>136.94</v>
          </cell>
        </row>
        <row r="310">
          <cell r="A310" t="str">
            <v>001.07.00680</v>
          </cell>
          <cell r="B310" t="str">
            <v>Execução de alvenaria de elevação em tijolos cerâmicos de 21 furos, aparente de um lado e revestido do outro lado por chapisco de cimento e areia 1:3, e, reboco paulista usando argamassa mista 1:4:12 com 25 mm de espessura de 1/2 vez</v>
          </cell>
          <cell r="C310" t="str">
            <v>M2</v>
          </cell>
          <cell r="D310">
            <v>1</v>
          </cell>
          <cell r="E310">
            <v>61.840400000000002</v>
          </cell>
          <cell r="F310">
            <v>61.84</v>
          </cell>
        </row>
        <row r="311">
          <cell r="A311" t="str">
            <v>001.07.00700</v>
          </cell>
          <cell r="B311" t="str">
            <v>Alvenaria em placas de concreto armado pré-moldado e=3,5cm</v>
          </cell>
          <cell r="C311" t="str">
            <v>M2</v>
          </cell>
          <cell r="D311">
            <v>1</v>
          </cell>
          <cell r="E311">
            <v>16.555800000000001</v>
          </cell>
          <cell r="F311">
            <v>16.55</v>
          </cell>
        </row>
        <row r="312">
          <cell r="A312" t="str">
            <v>001.07.00720</v>
          </cell>
          <cell r="B312" t="str">
            <v>Reparo de trincas ou rachaduras em alvenaria de tijolo com ferros transversais e posteriormente refazer o acabamento conforme revestimento existente</v>
          </cell>
          <cell r="C312" t="str">
            <v>M</v>
          </cell>
          <cell r="D312">
            <v>1</v>
          </cell>
          <cell r="E312">
            <v>8.7175999999999991</v>
          </cell>
          <cell r="F312">
            <v>8.7100000000000009</v>
          </cell>
        </row>
        <row r="313">
          <cell r="A313" t="str">
            <v>001.07.00740</v>
          </cell>
          <cell r="B313" t="str">
            <v>Verga, contra-verga ou pilar de concreto armado, incluindo concreto, forma e ferragem com concreto 13,5 mpa (300kg. cim/m3)</v>
          </cell>
          <cell r="C313" t="str">
            <v>M3</v>
          </cell>
          <cell r="D313">
            <v>1</v>
          </cell>
          <cell r="E313">
            <v>509.53870000000001</v>
          </cell>
          <cell r="F313">
            <v>509.53</v>
          </cell>
        </row>
        <row r="314">
          <cell r="A314" t="str">
            <v>001.08</v>
          </cell>
          <cell r="B314" t="str">
            <v>COBERTURA</v>
          </cell>
          <cell r="E314">
            <v>1792.4066</v>
          </cell>
        </row>
        <row r="315">
          <cell r="A315" t="str">
            <v>001.08.00020</v>
          </cell>
          <cell r="B315" t="str">
            <v>Execução de madeiramento comum para telhado, constituído de tesouras, terças, caibros, ripas e contraventamentos p/ cobertura com telha de barro ou cerâmica de 3 a 7 m de vão</v>
          </cell>
          <cell r="C315" t="str">
            <v>M2</v>
          </cell>
          <cell r="D315">
            <v>1</v>
          </cell>
          <cell r="E315">
            <v>26.2806</v>
          </cell>
          <cell r="F315">
            <v>26.28</v>
          </cell>
        </row>
        <row r="316">
          <cell r="A316" t="str">
            <v>001.08.00040</v>
          </cell>
          <cell r="B316" t="str">
            <v>Execução de madeiramento comum para telhado constituído de tesouras, terças, caibros, ripas e contraventamentos p/ cobertura com telha de barro ou cerâmica de 7 a 10 m de vão</v>
          </cell>
          <cell r="C316" t="str">
            <v>M2</v>
          </cell>
          <cell r="D316">
            <v>1</v>
          </cell>
          <cell r="E316">
            <v>30.045200000000001</v>
          </cell>
          <cell r="F316">
            <v>30.04</v>
          </cell>
        </row>
        <row r="317">
          <cell r="A317" t="str">
            <v>001.08.00060</v>
          </cell>
          <cell r="B317" t="str">
            <v>Execução de madeiramento comum para telhado constituído de tesouras, terças, caibros, ripas e contraventamentos p/ cobertura com telha de barro ou cerâmica de 10 a 13 m de vão</v>
          </cell>
          <cell r="C317" t="str">
            <v>M2</v>
          </cell>
          <cell r="D317">
            <v>1</v>
          </cell>
          <cell r="E317">
            <v>34.241500000000002</v>
          </cell>
          <cell r="F317">
            <v>34.24</v>
          </cell>
        </row>
        <row r="318">
          <cell r="A318" t="str">
            <v>001.08.00080</v>
          </cell>
          <cell r="B318" t="str">
            <v>Execução de estrutura de madeira para telhado, c/ distância entre tesouras 4.00 m, 02 águas, p/ cobertura c/ chapa ondulada de c.a. ou alumínio, com 10 m de vão</v>
          </cell>
          <cell r="C318" t="str">
            <v>M2</v>
          </cell>
          <cell r="D318">
            <v>1</v>
          </cell>
          <cell r="E318">
            <v>19.348199999999999</v>
          </cell>
          <cell r="F318">
            <v>19.34</v>
          </cell>
        </row>
        <row r="319">
          <cell r="A319" t="str">
            <v>001.08.00100</v>
          </cell>
          <cell r="B319" t="str">
            <v>Execução de estrutura de madeira para telhado, c/ distância entre tesouras 4.00 m, 02 águas, p/ cobertura c/ chapa ondulada de c.a. ou alumínio, com 15 m de vão</v>
          </cell>
          <cell r="C319" t="str">
            <v>M2</v>
          </cell>
          <cell r="D319">
            <v>1</v>
          </cell>
          <cell r="E319">
            <v>23.051100000000002</v>
          </cell>
          <cell r="F319">
            <v>23.05</v>
          </cell>
        </row>
        <row r="320">
          <cell r="A320" t="str">
            <v>001.08.00120</v>
          </cell>
          <cell r="B320" t="str">
            <v>Execução de estrutura de madeira para telhado, c/ distância entre tesouras 4.00 m, 02 águas, p/ cobertura c/ chapa ondulada de c.a. ou alumínio, com 20 m de vão</v>
          </cell>
          <cell r="C320" t="str">
            <v>M2</v>
          </cell>
          <cell r="D320">
            <v>1</v>
          </cell>
          <cell r="E320">
            <v>29.010400000000001</v>
          </cell>
          <cell r="F320">
            <v>29.01</v>
          </cell>
        </row>
        <row r="321">
          <cell r="A321" t="str">
            <v>001.08.00140</v>
          </cell>
          <cell r="B321" t="str">
            <v>Execução de estrutura de madeira para telhado, c/ distância entre tesouras 4.00 m, 04 águas p/ cobertura c/ chapas onduladas de c.a ou alumínio, com 10 m de vao</v>
          </cell>
          <cell r="C321" t="str">
            <v>M2</v>
          </cell>
          <cell r="D321">
            <v>1</v>
          </cell>
          <cell r="E321">
            <v>21.773499999999999</v>
          </cell>
          <cell r="F321">
            <v>21.77</v>
          </cell>
        </row>
        <row r="322">
          <cell r="A322" t="str">
            <v>001.08.00160</v>
          </cell>
          <cell r="B322" t="str">
            <v>Execução de estrutura de madeira para telhado, c/ distância entre tesouras 4.00 m, 04 águas p/ cobertura c/ chapas onduladas de c.a ou alumínio, com 15 m de vao</v>
          </cell>
          <cell r="C322" t="str">
            <v>M2</v>
          </cell>
          <cell r="D322">
            <v>1</v>
          </cell>
          <cell r="E322">
            <v>25.374500000000001</v>
          </cell>
          <cell r="F322">
            <v>25.37</v>
          </cell>
        </row>
        <row r="323">
          <cell r="A323" t="str">
            <v>001.08.00180</v>
          </cell>
          <cell r="B323" t="str">
            <v>Execução de estrutura de madeira para telhado, c/ distância entre tesouras 4.00 m, 04 águas p/ cobertura c/ chapas onduladas de c.a ou alumínio, com 20 m de vao</v>
          </cell>
          <cell r="C323" t="str">
            <v>M2</v>
          </cell>
          <cell r="D323">
            <v>1</v>
          </cell>
          <cell r="E323">
            <v>33.365099999999998</v>
          </cell>
          <cell r="F323">
            <v>33.36</v>
          </cell>
        </row>
        <row r="324">
          <cell r="A324" t="str">
            <v>001.08.00200</v>
          </cell>
          <cell r="B324" t="str">
            <v>Execução de estrutura de madeira para telhado pontaletada, apoiada sobre paredes e lajes de forro p/ telhas de barro</v>
          </cell>
          <cell r="C324" t="str">
            <v>M2</v>
          </cell>
          <cell r="D324">
            <v>1</v>
          </cell>
          <cell r="E324">
            <v>23.7986</v>
          </cell>
          <cell r="F324">
            <v>23.79</v>
          </cell>
        </row>
        <row r="325">
          <cell r="A325" t="str">
            <v>001.08.00220</v>
          </cell>
          <cell r="B325" t="str">
            <v>Execução de estrutura de madeira para telhado pontaletada, apoiada sobre paredes e lajes de forro p/telhas de c.a.ou alumínio</v>
          </cell>
          <cell r="C325" t="str">
            <v>M2</v>
          </cell>
          <cell r="D325">
            <v>1</v>
          </cell>
          <cell r="E325">
            <v>15.353</v>
          </cell>
          <cell r="F325">
            <v>15.35</v>
          </cell>
        </row>
        <row r="326">
          <cell r="A326" t="str">
            <v>001.08.00240</v>
          </cell>
          <cell r="B326" t="str">
            <v>Execução de estrutura de madeira para  telhas canalete 90 ou 43</v>
          </cell>
          <cell r="C326" t="str">
            <v>M2</v>
          </cell>
          <cell r="D326">
            <v>1</v>
          </cell>
          <cell r="E326">
            <v>7.3407999999999998</v>
          </cell>
          <cell r="F326">
            <v>7.34</v>
          </cell>
        </row>
        <row r="327">
          <cell r="A327" t="str">
            <v>001.08.00260</v>
          </cell>
          <cell r="B327" t="str">
            <v>Execução de Cobertura com telha de barro tipo tipo francesa</v>
          </cell>
          <cell r="C327" t="str">
            <v>M2</v>
          </cell>
          <cell r="D327">
            <v>1</v>
          </cell>
          <cell r="E327">
            <v>16.348500000000001</v>
          </cell>
          <cell r="F327">
            <v>16.34</v>
          </cell>
        </row>
        <row r="328">
          <cell r="A328" t="str">
            <v>001.08.00280</v>
          </cell>
          <cell r="B328" t="str">
            <v>Execução de Cobertura com telha de barro tipo colonial, empregando argamassa mista de cimento, cal hidratada e areia no traço 1:2:9</v>
          </cell>
          <cell r="C328" t="str">
            <v>M2</v>
          </cell>
          <cell r="D328">
            <v>1</v>
          </cell>
          <cell r="E328">
            <v>29.909800000000001</v>
          </cell>
          <cell r="F328">
            <v>29.9</v>
          </cell>
        </row>
        <row r="329">
          <cell r="A329" t="str">
            <v>001.08.00300</v>
          </cell>
          <cell r="B329" t="str">
            <v>Execução de Cobertura com telha tipo plan, empregando argamassa mista de cimento, cal hidratada e areia no traço 1:2:9</v>
          </cell>
          <cell r="C329" t="str">
            <v>M2</v>
          </cell>
          <cell r="D329">
            <v>1</v>
          </cell>
          <cell r="E329">
            <v>24.675000000000001</v>
          </cell>
          <cell r="F329">
            <v>24.67</v>
          </cell>
        </row>
        <row r="330">
          <cell r="A330" t="str">
            <v>001.08.00320</v>
          </cell>
          <cell r="B330" t="str">
            <v>Execução de Cobertura com telha cerâmica tipo romana</v>
          </cell>
          <cell r="C330" t="str">
            <v>M2</v>
          </cell>
          <cell r="D330">
            <v>1</v>
          </cell>
          <cell r="E330">
            <v>13.6492</v>
          </cell>
          <cell r="F330">
            <v>13.64</v>
          </cell>
        </row>
        <row r="331">
          <cell r="A331" t="str">
            <v>001.08.00340</v>
          </cell>
          <cell r="B331" t="str">
            <v>Execução de Cobertura com telha cerâmica tipo colonial</v>
          </cell>
          <cell r="C331" t="str">
            <v>M2</v>
          </cell>
          <cell r="D331">
            <v>1</v>
          </cell>
          <cell r="E331">
            <v>23.081800000000001</v>
          </cell>
          <cell r="F331">
            <v>23.08</v>
          </cell>
        </row>
        <row r="332">
          <cell r="A332" t="str">
            <v>001.08.00360</v>
          </cell>
          <cell r="B332" t="str">
            <v>Execução de Cobertura com telha cerâmica tipo "plan"</v>
          </cell>
          <cell r="C332" t="str">
            <v>M2</v>
          </cell>
          <cell r="D332">
            <v>1</v>
          </cell>
          <cell r="E332">
            <v>17.831800000000001</v>
          </cell>
          <cell r="F332">
            <v>17.829999999999998</v>
          </cell>
        </row>
        <row r="333">
          <cell r="A333" t="str">
            <v>001.08.00380</v>
          </cell>
          <cell r="B333" t="str">
            <v>Execução de Cobertura com telha ceramica tipo portuguesa</v>
          </cell>
          <cell r="C333" t="str">
            <v>M2</v>
          </cell>
          <cell r="D333">
            <v>1</v>
          </cell>
          <cell r="E333">
            <v>13.9892</v>
          </cell>
          <cell r="F333">
            <v>13.98</v>
          </cell>
        </row>
        <row r="334">
          <cell r="A334" t="str">
            <v>001.08.00400</v>
          </cell>
          <cell r="B334" t="str">
            <v>Execução de Cumeeira para telha de barro tipo francesa</v>
          </cell>
          <cell r="C334" t="str">
            <v>ML</v>
          </cell>
          <cell r="D334">
            <v>1</v>
          </cell>
          <cell r="E334">
            <v>9.5870999999999995</v>
          </cell>
          <cell r="F334">
            <v>9.58</v>
          </cell>
        </row>
        <row r="335">
          <cell r="A335" t="str">
            <v>001.08.00420</v>
          </cell>
          <cell r="B335" t="str">
            <v>Execução de Cumeeira para telha de barro tipo paulista ou colonial</v>
          </cell>
          <cell r="C335" t="str">
            <v>ML</v>
          </cell>
          <cell r="D335">
            <v>1</v>
          </cell>
          <cell r="E335">
            <v>9.5870999999999995</v>
          </cell>
          <cell r="F335">
            <v>9.58</v>
          </cell>
        </row>
        <row r="336">
          <cell r="A336" t="str">
            <v>001.08.00440</v>
          </cell>
          <cell r="B336" t="str">
            <v>Execução de Cumeeira para telha tipo romana</v>
          </cell>
          <cell r="C336" t="str">
            <v>ML</v>
          </cell>
          <cell r="D336">
            <v>1</v>
          </cell>
          <cell r="E336">
            <v>8.9870999999999999</v>
          </cell>
          <cell r="F336">
            <v>8.98</v>
          </cell>
        </row>
        <row r="337">
          <cell r="A337" t="str">
            <v>001.08.00460</v>
          </cell>
          <cell r="B337" t="str">
            <v>Execução de estrutura de madeira para casa popular em telha ceramica</v>
          </cell>
          <cell r="C337" t="str">
            <v>M2</v>
          </cell>
          <cell r="D337">
            <v>1</v>
          </cell>
          <cell r="E337">
            <v>12.240600000000001</v>
          </cell>
          <cell r="F337">
            <v>12.24</v>
          </cell>
        </row>
        <row r="338">
          <cell r="A338" t="str">
            <v>001.08.00480</v>
          </cell>
          <cell r="B338" t="str">
            <v>Fornecimento de Instalação de Cobertura com chapas onduladas de cimento amianto c/ superposição longitudinal de 140 mm e lateral de 1.5 onda, de 4 mm de espessura vogatex</v>
          </cell>
          <cell r="C338" t="str">
            <v>M2</v>
          </cell>
          <cell r="D338">
            <v>1</v>
          </cell>
          <cell r="E338">
            <v>5.0834999999999999</v>
          </cell>
          <cell r="F338">
            <v>5.08</v>
          </cell>
        </row>
        <row r="339">
          <cell r="A339" t="str">
            <v>001.08.00500</v>
          </cell>
          <cell r="B339" t="str">
            <v>Fornecimento e Instalação de Cobertura com chapas onduladas de cimento amianto c/ superposição longitudinal de 140 mm e lateral de 1.5 onda, de 5 mm de espessura tropical</v>
          </cell>
          <cell r="C339" t="str">
            <v>M2</v>
          </cell>
          <cell r="D339">
            <v>1</v>
          </cell>
          <cell r="E339">
            <v>13.3415</v>
          </cell>
          <cell r="F339">
            <v>13.34</v>
          </cell>
        </row>
        <row r="340">
          <cell r="A340" t="str">
            <v>001.08.00520</v>
          </cell>
          <cell r="B340" t="str">
            <v>Fornecimento e Instalação de Cobertura com chapas onduladas de cimento amianto  c/ superposição longitudinal de 140 mm e lateral de 1.5 onda, de 8 mm de espessura</v>
          </cell>
          <cell r="C340" t="str">
            <v>M2</v>
          </cell>
          <cell r="D340">
            <v>1</v>
          </cell>
          <cell r="E340">
            <v>23.231100000000001</v>
          </cell>
          <cell r="F340">
            <v>23.23</v>
          </cell>
        </row>
        <row r="341">
          <cell r="A341" t="str">
            <v>001.08.00540</v>
          </cell>
          <cell r="B341" t="str">
            <v>Fornecimento e Instalação de Cobertura com chapas onduladas de cimento amianto  c/ superposição longitudinal de 140mm e lateral de 1.5 onda, de 6 mm de espessura</v>
          </cell>
          <cell r="C341" t="str">
            <v>M2</v>
          </cell>
          <cell r="D341">
            <v>1</v>
          </cell>
          <cell r="E341">
            <v>18.070599999999999</v>
          </cell>
          <cell r="F341">
            <v>18.07</v>
          </cell>
        </row>
        <row r="342">
          <cell r="A342" t="str">
            <v>001.08.00560</v>
          </cell>
          <cell r="B342" t="str">
            <v>Fornecimento e Instalação de Cumeeira de cimento amianto normal p/telhas onduladas</v>
          </cell>
          <cell r="C342" t="str">
            <v>ML</v>
          </cell>
          <cell r="D342">
            <v>1</v>
          </cell>
          <cell r="E342">
            <v>27.0425</v>
          </cell>
          <cell r="F342">
            <v>27.04</v>
          </cell>
        </row>
        <row r="343">
          <cell r="A343" t="str">
            <v>001.08.00580</v>
          </cell>
          <cell r="B343" t="str">
            <v>Fornecimento e Instalação de Cumeeira de cimento amianto universal p/telhas onduladas</v>
          </cell>
          <cell r="C343" t="str">
            <v>ML</v>
          </cell>
          <cell r="D343">
            <v>1</v>
          </cell>
          <cell r="E343">
            <v>31.233499999999999</v>
          </cell>
          <cell r="F343">
            <v>31.23</v>
          </cell>
        </row>
        <row r="344">
          <cell r="A344" t="str">
            <v>001.08.00600</v>
          </cell>
          <cell r="B344" t="str">
            <v>Fornecimento e Instalação de Cumeeira de cimento amianto para canalete 90</v>
          </cell>
          <cell r="C344" t="str">
            <v>ML</v>
          </cell>
          <cell r="D344">
            <v>1</v>
          </cell>
          <cell r="E344">
            <v>30.855</v>
          </cell>
          <cell r="F344">
            <v>30.85</v>
          </cell>
        </row>
        <row r="345">
          <cell r="A345" t="str">
            <v>001.08.00620</v>
          </cell>
          <cell r="B345" t="str">
            <v>Fornecimento e Instalação de Cumeeira de cimento amianto p/canalete 49</v>
          </cell>
          <cell r="C345" t="str">
            <v>ML</v>
          </cell>
          <cell r="D345">
            <v>1</v>
          </cell>
          <cell r="E345">
            <v>30.855</v>
          </cell>
          <cell r="F345">
            <v>30.85</v>
          </cell>
        </row>
        <row r="346">
          <cell r="A346" t="str">
            <v>001.08.00640</v>
          </cell>
          <cell r="B346" t="str">
            <v>Fornecimento e Instalação de Cumeeira de cimento amianto p/ telha vogatex</v>
          </cell>
          <cell r="C346" t="str">
            <v>ML</v>
          </cell>
          <cell r="D346">
            <v>1</v>
          </cell>
          <cell r="E346">
            <v>7.2598000000000003</v>
          </cell>
          <cell r="F346">
            <v>7.25</v>
          </cell>
        </row>
        <row r="347">
          <cell r="A347" t="str">
            <v>001.08.00660</v>
          </cell>
          <cell r="B347" t="str">
            <v>Fornecimento e Instalação de Tampão de cimento aminato para canalete 90 (723x215) mm</v>
          </cell>
          <cell r="C347" t="str">
            <v>UN</v>
          </cell>
          <cell r="D347">
            <v>1</v>
          </cell>
          <cell r="E347">
            <v>20.065000000000001</v>
          </cell>
          <cell r="F347">
            <v>20.059999999999999</v>
          </cell>
        </row>
        <row r="348">
          <cell r="A348" t="str">
            <v>001.08.00680</v>
          </cell>
          <cell r="B348" t="str">
            <v>Fornecimento e Instalação de Tampão de cimento amianto para cobertura c/canalete 49</v>
          </cell>
          <cell r="C348" t="str">
            <v>M2</v>
          </cell>
          <cell r="D348">
            <v>1</v>
          </cell>
          <cell r="E348">
            <v>35.762</v>
          </cell>
          <cell r="F348">
            <v>35.76</v>
          </cell>
        </row>
        <row r="349">
          <cell r="A349" t="str">
            <v>001.08.00700</v>
          </cell>
          <cell r="B349" t="str">
            <v>Fornecimento e Instalação de Tampão de cimento amianto para cobertura c/canalete 90</v>
          </cell>
          <cell r="C349" t="str">
            <v>M2</v>
          </cell>
          <cell r="D349">
            <v>1</v>
          </cell>
          <cell r="E349">
            <v>51.271999999999998</v>
          </cell>
          <cell r="F349">
            <v>51.27</v>
          </cell>
        </row>
        <row r="350">
          <cell r="A350" t="str">
            <v>001.08.00720</v>
          </cell>
          <cell r="B350" t="str">
            <v>Fornecimento e Instalação de Placa de vedação de cimento amianto para canalete 90 (429x215) mm</v>
          </cell>
          <cell r="C350" t="str">
            <v>UN</v>
          </cell>
          <cell r="D350">
            <v>1</v>
          </cell>
          <cell r="E350">
            <v>9.8351000000000006</v>
          </cell>
          <cell r="F350">
            <v>9.83</v>
          </cell>
        </row>
        <row r="351">
          <cell r="A351" t="str">
            <v>001.08.00740</v>
          </cell>
          <cell r="B351" t="str">
            <v>Pingadeira de cimento amianto p/canalete 49</v>
          </cell>
          <cell r="C351" t="str">
            <v>ML</v>
          </cell>
          <cell r="D351">
            <v>1</v>
          </cell>
          <cell r="E351">
            <v>0.90010000000000001</v>
          </cell>
          <cell r="F351">
            <v>0.9</v>
          </cell>
        </row>
        <row r="352">
          <cell r="A352" t="str">
            <v>001.08.00760</v>
          </cell>
          <cell r="B352" t="str">
            <v>Fornecimento e Instalação de Pingadeira de cimento amianto p/canalete 90</v>
          </cell>
          <cell r="C352" t="str">
            <v>UN</v>
          </cell>
          <cell r="D352">
            <v>1</v>
          </cell>
          <cell r="E352">
            <v>1.9440999999999999</v>
          </cell>
          <cell r="F352">
            <v>1.94</v>
          </cell>
        </row>
        <row r="353">
          <cell r="A353" t="str">
            <v>001.08.00780</v>
          </cell>
          <cell r="B353" t="str">
            <v>Fornecimento e Instalação de Cobertura c/ telha ondulada de alumínio incl cumeeira com 0.5 mm de espessura</v>
          </cell>
          <cell r="C353" t="str">
            <v>M2</v>
          </cell>
          <cell r="D353">
            <v>1</v>
          </cell>
          <cell r="E353">
            <v>34.535899999999998</v>
          </cell>
          <cell r="F353">
            <v>34.53</v>
          </cell>
        </row>
        <row r="354">
          <cell r="A354" t="str">
            <v>001.08.00800</v>
          </cell>
          <cell r="B354" t="str">
            <v>Fornecimento e Instalação de Cobertura c/ telha ondulada de alumínio incl cumeeira com 0.6 mm de espessura</v>
          </cell>
          <cell r="C354" t="str">
            <v>M2</v>
          </cell>
          <cell r="D354">
            <v>1</v>
          </cell>
          <cell r="E354">
            <v>19.9999</v>
          </cell>
          <cell r="F354">
            <v>19.989999999999998</v>
          </cell>
        </row>
        <row r="355">
          <cell r="A355" t="str">
            <v>001.08.00820</v>
          </cell>
          <cell r="B355" t="str">
            <v>Fornecimento e Instalação de Cobertura c/ telha ondulada de alumínio incl cumeeira com 0.7 mm de espessura</v>
          </cell>
          <cell r="C355" t="str">
            <v>M2</v>
          </cell>
          <cell r="D355">
            <v>1</v>
          </cell>
          <cell r="E355">
            <v>45.403399999999998</v>
          </cell>
          <cell r="F355">
            <v>45.4</v>
          </cell>
        </row>
        <row r="356">
          <cell r="A356" t="str">
            <v>001.08.00840</v>
          </cell>
          <cell r="B356" t="str">
            <v>Cobertura c/ telha ondulada de alumínio incl cumeeira com 0.8 mm de espessura</v>
          </cell>
          <cell r="C356" t="str">
            <v>M2</v>
          </cell>
          <cell r="D356">
            <v>1</v>
          </cell>
          <cell r="E356">
            <v>23.2774</v>
          </cell>
          <cell r="F356">
            <v>23.27</v>
          </cell>
        </row>
        <row r="357">
          <cell r="A357" t="str">
            <v>001.08.00860</v>
          </cell>
          <cell r="B357" t="str">
            <v>Fornecimento e Instalação de Cobertura c/ telha ondulada de alumínio incl cumeeira com 0.9 mm de espessura</v>
          </cell>
          <cell r="C357" t="str">
            <v>M2</v>
          </cell>
          <cell r="D357">
            <v>1</v>
          </cell>
          <cell r="E357">
            <v>19.9999</v>
          </cell>
          <cell r="F357">
            <v>19.989999999999998</v>
          </cell>
        </row>
        <row r="358">
          <cell r="A358" t="str">
            <v>001.08.00880</v>
          </cell>
          <cell r="B358" t="str">
            <v>Fornecimento e Instalação de Cumeeira de alumínio normal</v>
          </cell>
          <cell r="C358" t="str">
            <v>ML</v>
          </cell>
          <cell r="D358">
            <v>1</v>
          </cell>
          <cell r="E358">
            <v>39.893500000000003</v>
          </cell>
          <cell r="F358">
            <v>39.89</v>
          </cell>
        </row>
        <row r="359">
          <cell r="A359" t="str">
            <v>001.08.00900</v>
          </cell>
          <cell r="B359" t="str">
            <v>Fornecimento e Instalação de Cumeeira de alumínio tipo shed</v>
          </cell>
          <cell r="C359" t="str">
            <v>ML</v>
          </cell>
          <cell r="D359">
            <v>1</v>
          </cell>
          <cell r="E359">
            <v>39.893500000000003</v>
          </cell>
          <cell r="F359">
            <v>39.89</v>
          </cell>
        </row>
        <row r="360">
          <cell r="A360" t="str">
            <v>001.08.00910</v>
          </cell>
          <cell r="B360" t="str">
            <v>Fornecimento e Instalação de Cobertura com telhas Ecológicas onduladas Feita de Material Reciclado</v>
          </cell>
          <cell r="C360" t="str">
            <v>m2</v>
          </cell>
          <cell r="D360">
            <v>1</v>
          </cell>
          <cell r="E360">
            <v>20.898900000000001</v>
          </cell>
          <cell r="F360">
            <v>20.89</v>
          </cell>
        </row>
        <row r="361">
          <cell r="A361" t="str">
            <v>001.08.00920</v>
          </cell>
          <cell r="B361" t="str">
            <v>Fornecimento e Instalação de Cobertura com telhas onduladas de poliester c/reforço de fibra de vidro</v>
          </cell>
          <cell r="C361" t="str">
            <v>M2</v>
          </cell>
          <cell r="D361">
            <v>1</v>
          </cell>
          <cell r="E361">
            <v>31.103899999999999</v>
          </cell>
          <cell r="F361">
            <v>31.1</v>
          </cell>
        </row>
        <row r="362">
          <cell r="A362" t="str">
            <v>001.08.00940</v>
          </cell>
          <cell r="B362" t="str">
            <v>Fornecimento e Instalação de Cobertura com telha de vidro tipo paulista ou colonial</v>
          </cell>
          <cell r="C362" t="str">
            <v>UN</v>
          </cell>
          <cell r="D362">
            <v>1</v>
          </cell>
          <cell r="E362">
            <v>16.726500000000001</v>
          </cell>
          <cell r="F362">
            <v>16.72</v>
          </cell>
        </row>
        <row r="363">
          <cell r="A363" t="str">
            <v>001.08.00960</v>
          </cell>
          <cell r="B363" t="str">
            <v>Fornecimento e Instalação de Cobertura com telha de vidro tipo francesa</v>
          </cell>
          <cell r="C363" t="str">
            <v>UN</v>
          </cell>
          <cell r="D363">
            <v>1</v>
          </cell>
          <cell r="E363">
            <v>16.652999999999999</v>
          </cell>
          <cell r="F363">
            <v>16.649999999999999</v>
          </cell>
        </row>
        <row r="364">
          <cell r="A364" t="str">
            <v>001.08.00980</v>
          </cell>
          <cell r="B364" t="str">
            <v>Fornecimento e Instalação de Cobertura c/telhas de cimento amianto tipo moduladas 8 mm</v>
          </cell>
          <cell r="C364" t="str">
            <v>M2</v>
          </cell>
          <cell r="D364">
            <v>1</v>
          </cell>
          <cell r="E364">
            <v>23.2928</v>
          </cell>
          <cell r="F364">
            <v>23.29</v>
          </cell>
        </row>
        <row r="365">
          <cell r="A365" t="str">
            <v>001.08.01000</v>
          </cell>
          <cell r="B365" t="str">
            <v>Fornecimento e Instalação de Cobertura telha trapezoidal de alumínio com 0,5 mm de espessura</v>
          </cell>
          <cell r="C365" t="str">
            <v>M2</v>
          </cell>
          <cell r="D365">
            <v>1</v>
          </cell>
          <cell r="E365">
            <v>29.4359</v>
          </cell>
          <cell r="F365">
            <v>29.43</v>
          </cell>
        </row>
        <row r="366">
          <cell r="A366" t="str">
            <v>001.08.01020</v>
          </cell>
          <cell r="B366" t="str">
            <v>Fornecimento e Instalação de Espigão para telha de alumínio normal</v>
          </cell>
          <cell r="C366" t="str">
            <v>ML</v>
          </cell>
          <cell r="D366">
            <v>1</v>
          </cell>
          <cell r="E366">
            <v>39.893500000000003</v>
          </cell>
          <cell r="F366">
            <v>39.89</v>
          </cell>
        </row>
        <row r="367">
          <cell r="A367" t="str">
            <v>001.08.01040</v>
          </cell>
          <cell r="B367" t="str">
            <v>Fornecimento e Instalação de Domos acrílico para iluminação diâmetro 0,80m</v>
          </cell>
          <cell r="C367" t="str">
            <v>M2</v>
          </cell>
          <cell r="D367">
            <v>1</v>
          </cell>
          <cell r="E367">
            <v>138.482</v>
          </cell>
          <cell r="F367">
            <v>138.47999999999999</v>
          </cell>
        </row>
        <row r="368">
          <cell r="A368" t="str">
            <v>001.08.01060</v>
          </cell>
          <cell r="B368" t="str">
            <v>Estrutura metálica c/ tesouras espaçadas a cada 4.00 m, para telha de alumínio ou de fibrocimento ou de cerâmica, de 15 a 20 m de vao</v>
          </cell>
          <cell r="C368" t="str">
            <v>M2</v>
          </cell>
          <cell r="D368">
            <v>1</v>
          </cell>
          <cell r="E368">
            <v>50.4</v>
          </cell>
          <cell r="F368">
            <v>50.4</v>
          </cell>
        </row>
        <row r="369">
          <cell r="A369" t="str">
            <v>001.08.01080</v>
          </cell>
          <cell r="B369" t="str">
            <v>Estrutura metálica com tesouras espaçadas a cada 4.00m, para telha de fibro cimento, alumínio ou aço galvanizado, de 20 a 25m de vao</v>
          </cell>
          <cell r="C369" t="str">
            <v>M2</v>
          </cell>
          <cell r="D369">
            <v>1</v>
          </cell>
          <cell r="E369">
            <v>50.4</v>
          </cell>
          <cell r="F369">
            <v>50.4</v>
          </cell>
        </row>
        <row r="370">
          <cell r="A370" t="str">
            <v>001.08.01100</v>
          </cell>
          <cell r="B370" t="str">
            <v>Estrutura metálica com tesouras espaçadas a cada 4.00m, para telhas de pvc, alumínio ou aço galvanizado de 25 a 30 m de vao</v>
          </cell>
          <cell r="C370" t="str">
            <v>M2</v>
          </cell>
          <cell r="D370">
            <v>1</v>
          </cell>
          <cell r="E370">
            <v>50.4</v>
          </cell>
          <cell r="F370">
            <v>50.4</v>
          </cell>
        </row>
        <row r="371">
          <cell r="A371" t="str">
            <v>001.08.01120</v>
          </cell>
          <cell r="B371" t="str">
            <v>Fornecimento e Instalação de Cobertura com telha de aço galvanizado trapezoidal com 0.43mm de espessura</v>
          </cell>
          <cell r="C371" t="str">
            <v>M2</v>
          </cell>
          <cell r="D371">
            <v>1</v>
          </cell>
          <cell r="E371">
            <v>24.0916</v>
          </cell>
          <cell r="F371">
            <v>24.09</v>
          </cell>
        </row>
        <row r="372">
          <cell r="A372" t="str">
            <v>001.08.01140</v>
          </cell>
          <cell r="B372" t="str">
            <v>Fornecimento e Instalação de Cobertura com telha trapezoidal de aço pré-pintada perkron upk - 25/1025 e=0,5mm</v>
          </cell>
          <cell r="C372" t="str">
            <v>M2</v>
          </cell>
          <cell r="D372">
            <v>1</v>
          </cell>
          <cell r="E372">
            <v>33.342599999999997</v>
          </cell>
          <cell r="F372">
            <v>33.340000000000003</v>
          </cell>
        </row>
        <row r="373">
          <cell r="A373" t="str">
            <v>001.08.01160</v>
          </cell>
          <cell r="B373" t="str">
            <v>Cobertura com telha autoportante em aço com alta resistência e revestimento de zinco plana com espessura de 0,95 mm</v>
          </cell>
          <cell r="C373" t="str">
            <v>M2</v>
          </cell>
          <cell r="D373">
            <v>1</v>
          </cell>
          <cell r="E373">
            <v>69.23</v>
          </cell>
          <cell r="F373">
            <v>69.23</v>
          </cell>
        </row>
        <row r="374">
          <cell r="A374" t="str">
            <v>001.08.01180</v>
          </cell>
          <cell r="B374" t="str">
            <v>Fornecimento e Instalação de Cumeeira lisa de aluminio pré-pintada - perkron</v>
          </cell>
          <cell r="C374" t="str">
            <v>ML</v>
          </cell>
          <cell r="D374">
            <v>1</v>
          </cell>
          <cell r="E374">
            <v>32.563499999999998</v>
          </cell>
          <cell r="F374">
            <v>32.56</v>
          </cell>
        </row>
        <row r="375">
          <cell r="A375" t="str">
            <v>001.08.01200</v>
          </cell>
          <cell r="B375" t="str">
            <v>Fornecimento e Instalação de Rufo de topo liso (rtl) de aco pré-pintado perkron</v>
          </cell>
          <cell r="C375" t="str">
            <v>ML</v>
          </cell>
          <cell r="D375">
            <v>1</v>
          </cell>
          <cell r="E375">
            <v>14.3565</v>
          </cell>
          <cell r="F375">
            <v>14.35</v>
          </cell>
        </row>
        <row r="376">
          <cell r="A376" t="str">
            <v>001.08.01220</v>
          </cell>
          <cell r="B376" t="str">
            <v>Fornecimento e Instalação de Calha em chapa galvanizada nº26 com desenvolvimento de 0.33 m</v>
          </cell>
          <cell r="C376" t="str">
            <v>ML</v>
          </cell>
          <cell r="D376">
            <v>1</v>
          </cell>
          <cell r="E376">
            <v>17.390599999999999</v>
          </cell>
          <cell r="F376">
            <v>17.39</v>
          </cell>
        </row>
        <row r="377">
          <cell r="A377" t="str">
            <v>001.08.01240</v>
          </cell>
          <cell r="B377" t="str">
            <v>Fornecimento e Instalação de Calha em chapa galvanizada nº26 com desenvolvimento de 0.50 m</v>
          </cell>
          <cell r="C377" t="str">
            <v>ML</v>
          </cell>
          <cell r="D377">
            <v>1</v>
          </cell>
          <cell r="E377">
            <v>23.7941</v>
          </cell>
          <cell r="F377">
            <v>23.79</v>
          </cell>
        </row>
        <row r="378">
          <cell r="A378" t="str">
            <v>001.08.01260</v>
          </cell>
          <cell r="B378" t="str">
            <v>Fornecimento e Instalação de Tubo de pvc para águas pluviais inclusive braçadeira para fixação 100 mm</v>
          </cell>
          <cell r="C378" t="str">
            <v>ML</v>
          </cell>
          <cell r="D378">
            <v>1</v>
          </cell>
          <cell r="E378">
            <v>12.4421</v>
          </cell>
          <cell r="F378">
            <v>12.44</v>
          </cell>
        </row>
        <row r="379">
          <cell r="A379" t="str">
            <v>001.08.01280</v>
          </cell>
          <cell r="B379" t="str">
            <v>Curva de pvc 90º diâm.100 mm</v>
          </cell>
          <cell r="C379" t="str">
            <v>UN</v>
          </cell>
          <cell r="D379">
            <v>1</v>
          </cell>
          <cell r="E379">
            <v>20.742899999999999</v>
          </cell>
          <cell r="F379">
            <v>20.74</v>
          </cell>
        </row>
        <row r="380">
          <cell r="A380" t="str">
            <v>001.08.01300</v>
          </cell>
          <cell r="B380" t="str">
            <v>Fornecimento e Instalação de Ralo seco vertical em ferro fundido diâm.100 mm</v>
          </cell>
          <cell r="C380" t="str">
            <v>UN</v>
          </cell>
          <cell r="D380">
            <v>1</v>
          </cell>
          <cell r="E380">
            <v>12.5474</v>
          </cell>
          <cell r="F380">
            <v>12.54</v>
          </cell>
        </row>
        <row r="381">
          <cell r="A381" t="str">
            <v>001.08.01320</v>
          </cell>
          <cell r="B381" t="str">
            <v>Fornecimento e Instalação de Rufo em chapa galvanizada nº26,com desenvolvimento de 0,16m</v>
          </cell>
          <cell r="C381" t="str">
            <v>ML</v>
          </cell>
          <cell r="D381">
            <v>1</v>
          </cell>
          <cell r="E381">
            <v>12.7326</v>
          </cell>
          <cell r="F381">
            <v>12.73</v>
          </cell>
        </row>
        <row r="382">
          <cell r="A382" t="str">
            <v>001.08.01340</v>
          </cell>
          <cell r="B382" t="str">
            <v>Fornecimento e Instalação de Rufo em chapa galvanizada nº26,com desenvolvimento de 0,20m</v>
          </cell>
          <cell r="C382" t="str">
            <v>ML</v>
          </cell>
          <cell r="D382">
            <v>1</v>
          </cell>
          <cell r="E382">
            <v>13.2029</v>
          </cell>
          <cell r="F382">
            <v>13.2</v>
          </cell>
        </row>
        <row r="383">
          <cell r="A383" t="str">
            <v>001.08.01360</v>
          </cell>
          <cell r="B383" t="str">
            <v>Fornecimento e instalação de Acabamento de beiral com tabua trabalhada, tratada e envernizada 1" x 10"</v>
          </cell>
          <cell r="C383" t="str">
            <v>ML</v>
          </cell>
          <cell r="D383">
            <v>1</v>
          </cell>
          <cell r="E383">
            <v>9.9234000000000009</v>
          </cell>
          <cell r="F383">
            <v>9.92</v>
          </cell>
        </row>
        <row r="384">
          <cell r="A384" t="str">
            <v>001.08.01380</v>
          </cell>
          <cell r="B384" t="str">
            <v>Execução de Reparo de cobertura -  emboçamento da última fiada de telhas cerâmicas, empregando argamassa mista de cimento, cal e areia no traço 1:2:8</v>
          </cell>
          <cell r="C384" t="str">
            <v>ML</v>
          </cell>
          <cell r="D384">
            <v>1</v>
          </cell>
          <cell r="E384">
            <v>3.4798</v>
          </cell>
          <cell r="F384">
            <v>3.47</v>
          </cell>
        </row>
        <row r="385">
          <cell r="A385" t="str">
            <v>001.08.01400</v>
          </cell>
          <cell r="B385" t="str">
            <v>Execução de Reparo de cobertura -  revisão de cobertura de telhas cerâmicas com tomada de  goteiras</v>
          </cell>
          <cell r="C385" t="str">
            <v>M2</v>
          </cell>
          <cell r="D385">
            <v>1</v>
          </cell>
          <cell r="E385">
            <v>0.46400000000000002</v>
          </cell>
          <cell r="F385">
            <v>0.46</v>
          </cell>
        </row>
        <row r="386">
          <cell r="A386" t="str">
            <v>001.08.01420</v>
          </cell>
          <cell r="B386" t="str">
            <v>Execução de Reparo de cobertura - substituição de ripas de peróba</v>
          </cell>
          <cell r="C386" t="str">
            <v>ML</v>
          </cell>
          <cell r="D386">
            <v>1</v>
          </cell>
          <cell r="E386">
            <v>0.62170000000000003</v>
          </cell>
          <cell r="F386">
            <v>0.62</v>
          </cell>
        </row>
        <row r="387">
          <cell r="A387" t="str">
            <v>001.08.01440</v>
          </cell>
          <cell r="B387" t="str">
            <v>Execução de Reparo de cobertura - substituição de caibros de peróba</v>
          </cell>
          <cell r="C387" t="str">
            <v>ML</v>
          </cell>
          <cell r="D387">
            <v>1</v>
          </cell>
          <cell r="E387">
            <v>3.1501999999999999</v>
          </cell>
          <cell r="F387">
            <v>3.15</v>
          </cell>
        </row>
        <row r="388">
          <cell r="A388" t="str">
            <v>001.08.01460</v>
          </cell>
          <cell r="B388" t="str">
            <v>Execução de Reparo de cobertura - substituição de vigas de peróba 6x12 cm</v>
          </cell>
          <cell r="C388" t="str">
            <v>ML</v>
          </cell>
          <cell r="D388">
            <v>1</v>
          </cell>
          <cell r="E388">
            <v>9.4764999999999997</v>
          </cell>
          <cell r="F388">
            <v>9.4700000000000006</v>
          </cell>
        </row>
        <row r="389">
          <cell r="A389" t="str">
            <v>001.08.01480</v>
          </cell>
          <cell r="B389" t="str">
            <v>Execução de Reparo de cobertura - substituição de vigas de peróba 6x16 cm</v>
          </cell>
          <cell r="C389" t="str">
            <v>ML</v>
          </cell>
          <cell r="D389">
            <v>1</v>
          </cell>
          <cell r="E389">
            <v>9.9803999999999995</v>
          </cell>
          <cell r="F389">
            <v>9.98</v>
          </cell>
        </row>
        <row r="390">
          <cell r="A390" t="str">
            <v>001.08.01500</v>
          </cell>
          <cell r="B390" t="str">
            <v>Execução de Reparo de cobertura - substituição de telha cerâmica tipo francesa</v>
          </cell>
          <cell r="C390" t="str">
            <v>UN</v>
          </cell>
          <cell r="D390">
            <v>1</v>
          </cell>
          <cell r="E390">
            <v>0.97109999999999996</v>
          </cell>
          <cell r="F390">
            <v>0.97</v>
          </cell>
        </row>
        <row r="391">
          <cell r="A391" t="str">
            <v>001.08.01520</v>
          </cell>
          <cell r="B391" t="str">
            <v>Execução de Reparo de cobertura - substituição de telha cerâmica tipo colonial</v>
          </cell>
          <cell r="C391" t="str">
            <v>UN</v>
          </cell>
          <cell r="D391">
            <v>1</v>
          </cell>
          <cell r="E391">
            <v>0.90110000000000001</v>
          </cell>
          <cell r="F391">
            <v>0.9</v>
          </cell>
        </row>
        <row r="392">
          <cell r="A392" t="str">
            <v>001.08.01540</v>
          </cell>
          <cell r="B392" t="str">
            <v>Execução de Reparo de cobertura - substituição de telha cerâmica tipo plan</v>
          </cell>
          <cell r="C392" t="str">
            <v>UN</v>
          </cell>
          <cell r="D392">
            <v>1</v>
          </cell>
          <cell r="E392">
            <v>0.69110000000000005</v>
          </cell>
          <cell r="F392">
            <v>0.69</v>
          </cell>
        </row>
        <row r="393">
          <cell r="A393" t="str">
            <v>001.09</v>
          </cell>
          <cell r="B393" t="str">
            <v>ESQUADRIAS</v>
          </cell>
          <cell r="E393">
            <v>17228.721099999999</v>
          </cell>
        </row>
        <row r="394">
          <cell r="A394" t="str">
            <v>001.09.00020</v>
          </cell>
          <cell r="B394" t="str">
            <v>Fornecimento e Instalação de Porta metálica de abrir em chapa dobrada n 18</v>
          </cell>
          <cell r="C394" t="str">
            <v>M2</v>
          </cell>
          <cell r="D394">
            <v>1</v>
          </cell>
          <cell r="E394">
            <v>248.40690000000001</v>
          </cell>
          <cell r="F394">
            <v>248.4</v>
          </cell>
        </row>
        <row r="395">
          <cell r="A395" t="str">
            <v>001.09.00040</v>
          </cell>
          <cell r="B395" t="str">
            <v>Fornecimento e Instalação de Porta metálica de abrir em metalón</v>
          </cell>
          <cell r="C395" t="str">
            <v>M2</v>
          </cell>
          <cell r="D395">
            <v>1</v>
          </cell>
          <cell r="E395">
            <v>148.55690000000001</v>
          </cell>
          <cell r="F395">
            <v>148.55000000000001</v>
          </cell>
        </row>
        <row r="396">
          <cell r="A396" t="str">
            <v>001.09.00060</v>
          </cell>
          <cell r="B396" t="str">
            <v>Fornecimento e Instalação de Porta metálica de abrir em perfil metálico (cantoneiras e tees)</v>
          </cell>
          <cell r="C396" t="str">
            <v>M2</v>
          </cell>
          <cell r="D396">
            <v>1</v>
          </cell>
          <cell r="E396">
            <v>161.55690000000001</v>
          </cell>
          <cell r="F396">
            <v>161.55000000000001</v>
          </cell>
        </row>
        <row r="397">
          <cell r="A397" t="str">
            <v>001.09.00080</v>
          </cell>
          <cell r="B397" t="str">
            <v>Fornecimento e Instalação de Porta metálica de correr em chapa dobrada n 18</v>
          </cell>
          <cell r="C397" t="str">
            <v>M2</v>
          </cell>
          <cell r="D397">
            <v>1</v>
          </cell>
          <cell r="E397">
            <v>161.55690000000001</v>
          </cell>
          <cell r="F397">
            <v>161.55000000000001</v>
          </cell>
        </row>
        <row r="398">
          <cell r="A398" t="str">
            <v>001.09.00100</v>
          </cell>
          <cell r="B398" t="str">
            <v>Fornecimento e instalação de Porta metálica de correr em metalón</v>
          </cell>
          <cell r="C398" t="str">
            <v>M2</v>
          </cell>
          <cell r="D398">
            <v>1</v>
          </cell>
          <cell r="E398">
            <v>183.55690000000001</v>
          </cell>
          <cell r="F398">
            <v>183.55</v>
          </cell>
        </row>
        <row r="399">
          <cell r="A399" t="str">
            <v>001.09.00120</v>
          </cell>
          <cell r="B399" t="str">
            <v>Fornecimento e Instalação de Porta metálica de correr em perfil metálico (cantoneiras e tees)</v>
          </cell>
          <cell r="C399" t="str">
            <v>M2</v>
          </cell>
          <cell r="D399">
            <v>1</v>
          </cell>
          <cell r="E399">
            <v>168.55690000000001</v>
          </cell>
          <cell r="F399">
            <v>168.55</v>
          </cell>
        </row>
        <row r="400">
          <cell r="A400" t="str">
            <v>001.09.00140</v>
          </cell>
          <cell r="B400" t="str">
            <v>Fornecimento e Instalaçao de Porta metálica de de abrir em metalón com janela acoplada</v>
          </cell>
          <cell r="C400" t="str">
            <v>M2</v>
          </cell>
          <cell r="D400">
            <v>1</v>
          </cell>
          <cell r="E400">
            <v>101.0569</v>
          </cell>
          <cell r="F400">
            <v>101.05</v>
          </cell>
        </row>
        <row r="401">
          <cell r="A401" t="str">
            <v>001.09.00160</v>
          </cell>
          <cell r="B401" t="str">
            <v>Fornecimento e Instalação de Porta metálica de ( 2,00 x 2,60 ) m - 2 fls de abrir c/ vidro</v>
          </cell>
          <cell r="C401" t="str">
            <v>UN</v>
          </cell>
          <cell r="D401">
            <v>1</v>
          </cell>
          <cell r="E401">
            <v>782.54070000000002</v>
          </cell>
          <cell r="F401">
            <v>782.54</v>
          </cell>
        </row>
        <row r="402">
          <cell r="A402" t="str">
            <v>001.09.00180</v>
          </cell>
          <cell r="B402" t="str">
            <v>Porta metálica de enrolar em chapa de aço ondulada</v>
          </cell>
          <cell r="C402" t="str">
            <v>M2</v>
          </cell>
          <cell r="D402">
            <v>1</v>
          </cell>
          <cell r="E402">
            <v>88.125900000000001</v>
          </cell>
          <cell r="F402">
            <v>88.12</v>
          </cell>
        </row>
        <row r="403">
          <cell r="A403" t="str">
            <v>001.09.00200</v>
          </cell>
          <cell r="B403" t="str">
            <v>Janela metálica basculante em chapa dobrada n 18</v>
          </cell>
          <cell r="C403" t="str">
            <v>M2</v>
          </cell>
          <cell r="D403">
            <v>1</v>
          </cell>
          <cell r="E403">
            <v>229.27850000000001</v>
          </cell>
          <cell r="F403">
            <v>229.27</v>
          </cell>
        </row>
        <row r="404">
          <cell r="A404" t="str">
            <v>001.09.00220</v>
          </cell>
          <cell r="B404" t="str">
            <v>Janela metálica basculante em metalón</v>
          </cell>
          <cell r="C404" t="str">
            <v>M2</v>
          </cell>
          <cell r="D404">
            <v>1</v>
          </cell>
          <cell r="E404">
            <v>166.21850000000001</v>
          </cell>
          <cell r="F404">
            <v>166.21</v>
          </cell>
        </row>
        <row r="405">
          <cell r="A405" t="str">
            <v>001.09.00240</v>
          </cell>
          <cell r="B405" t="str">
            <v>Janela metálica basculante em perfil metálico (cantoneiras e tees)</v>
          </cell>
          <cell r="C405" t="str">
            <v>M2</v>
          </cell>
          <cell r="D405">
            <v>1</v>
          </cell>
          <cell r="E405">
            <v>166.21850000000001</v>
          </cell>
          <cell r="F405">
            <v>166.21</v>
          </cell>
        </row>
        <row r="406">
          <cell r="A406" t="str">
            <v>001.09.00260</v>
          </cell>
          <cell r="B406" t="str">
            <v>Janela metálica de correr em chapa de aço  dobrada n 18</v>
          </cell>
          <cell r="C406" t="str">
            <v>M2</v>
          </cell>
          <cell r="D406">
            <v>1</v>
          </cell>
          <cell r="E406">
            <v>194.27850000000001</v>
          </cell>
          <cell r="F406">
            <v>194.27</v>
          </cell>
        </row>
        <row r="407">
          <cell r="A407" t="str">
            <v>001.09.00280</v>
          </cell>
          <cell r="B407" t="str">
            <v>Janela metálica de correr em metalón</v>
          </cell>
          <cell r="C407" t="str">
            <v>M2</v>
          </cell>
          <cell r="D407">
            <v>1</v>
          </cell>
          <cell r="E407">
            <v>157.06190000000001</v>
          </cell>
          <cell r="F407">
            <v>157.06</v>
          </cell>
        </row>
        <row r="408">
          <cell r="A408" t="str">
            <v>001.09.00300</v>
          </cell>
          <cell r="B408" t="str">
            <v>Janela metálica de correr em perfis metálicos (cantoneiras e tees)</v>
          </cell>
          <cell r="C408" t="str">
            <v>M2</v>
          </cell>
          <cell r="D408">
            <v>1</v>
          </cell>
          <cell r="E408">
            <v>164.27850000000001</v>
          </cell>
          <cell r="F408">
            <v>164.27</v>
          </cell>
        </row>
        <row r="409">
          <cell r="A409" t="str">
            <v>001.09.00320</v>
          </cell>
          <cell r="B409" t="str">
            <v>Janela metálica maximar em chapa dobrada n 18</v>
          </cell>
          <cell r="C409" t="str">
            <v>M2</v>
          </cell>
          <cell r="D409">
            <v>1</v>
          </cell>
          <cell r="E409">
            <v>172.06190000000001</v>
          </cell>
          <cell r="F409">
            <v>172.06</v>
          </cell>
        </row>
        <row r="410">
          <cell r="A410" t="str">
            <v>001.09.00340</v>
          </cell>
          <cell r="B410" t="str">
            <v>Janela metálica maximar em metalón</v>
          </cell>
          <cell r="C410" t="str">
            <v>M2</v>
          </cell>
          <cell r="D410">
            <v>1</v>
          </cell>
          <cell r="E410">
            <v>172.06190000000001</v>
          </cell>
          <cell r="F410">
            <v>172.06</v>
          </cell>
        </row>
        <row r="411">
          <cell r="A411" t="str">
            <v>001.09.00360</v>
          </cell>
          <cell r="B411" t="str">
            <v>Janela metálica maximar em perfis metálicos (cantoneiras e tees)</v>
          </cell>
          <cell r="C411" t="str">
            <v>M2</v>
          </cell>
          <cell r="D411">
            <v>1</v>
          </cell>
          <cell r="E411">
            <v>181.06190000000001</v>
          </cell>
          <cell r="F411">
            <v>181.06</v>
          </cell>
        </row>
        <row r="412">
          <cell r="A412" t="str">
            <v>001.09.00380</v>
          </cell>
          <cell r="B412" t="str">
            <v>Janela metálica veneziana em metalon</v>
          </cell>
          <cell r="C412" t="str">
            <v>M2</v>
          </cell>
          <cell r="D412">
            <v>1</v>
          </cell>
          <cell r="E412">
            <v>142.06190000000001</v>
          </cell>
          <cell r="F412">
            <v>142.06</v>
          </cell>
        </row>
        <row r="413">
          <cell r="A413" t="str">
            <v>001.09.00400</v>
          </cell>
          <cell r="B413" t="str">
            <v>Janela metálica fixa para vidro em chapa dobrada</v>
          </cell>
          <cell r="C413" t="str">
            <v>M2</v>
          </cell>
          <cell r="D413">
            <v>1</v>
          </cell>
          <cell r="E413">
            <v>197.06190000000001</v>
          </cell>
          <cell r="F413">
            <v>197.06</v>
          </cell>
        </row>
        <row r="414">
          <cell r="A414" t="str">
            <v>001.09.00420</v>
          </cell>
          <cell r="B414" t="str">
            <v>Portas ou grades para celas, conforme projeto</v>
          </cell>
          <cell r="C414" t="str">
            <v>M2</v>
          </cell>
          <cell r="D414">
            <v>1</v>
          </cell>
          <cell r="E414">
            <v>217.1139</v>
          </cell>
          <cell r="F414">
            <v>217.11</v>
          </cell>
        </row>
        <row r="415">
          <cell r="A415" t="str">
            <v>001.09.00440</v>
          </cell>
          <cell r="B415" t="str">
            <v>Janela metálica tipo grade de ferro de 1/2 pol. espaçados a cada 15 cm incl. tela de arame sobreposta, j3-120x50 cm</v>
          </cell>
          <cell r="C415" t="str">
            <v>UN</v>
          </cell>
          <cell r="D415">
            <v>1</v>
          </cell>
          <cell r="E415">
            <v>235.4743</v>
          </cell>
          <cell r="F415">
            <v>235.47</v>
          </cell>
        </row>
        <row r="416">
          <cell r="A416" t="str">
            <v>001.09.00460</v>
          </cell>
          <cell r="B416" t="str">
            <v>Janela metálica de chapa dobrada n.18 tipo grade fixa inclusive ferragens e tela mosquiteiro</v>
          </cell>
          <cell r="C416" t="str">
            <v>M2</v>
          </cell>
          <cell r="D416">
            <v>1</v>
          </cell>
          <cell r="E416">
            <v>141.77850000000001</v>
          </cell>
          <cell r="F416">
            <v>141.77000000000001</v>
          </cell>
        </row>
        <row r="417">
          <cell r="A417" t="str">
            <v>001.09.00480</v>
          </cell>
          <cell r="B417" t="str">
            <v>Janela metálica de correr em metalón com tela</v>
          </cell>
          <cell r="C417" t="str">
            <v>M2</v>
          </cell>
          <cell r="D417">
            <v>1</v>
          </cell>
          <cell r="E417">
            <v>158.9177</v>
          </cell>
          <cell r="F417">
            <v>158.91</v>
          </cell>
        </row>
        <row r="418">
          <cell r="A418" t="str">
            <v>001.09.00500</v>
          </cell>
          <cell r="B418" t="str">
            <v>Portão metálico tipo grade em ferro de 1/2 pol espaçados a cada 15 cm conf. modelo, p5-90x210 cm</v>
          </cell>
          <cell r="C418" t="str">
            <v>UN</v>
          </cell>
          <cell r="D418">
            <v>1</v>
          </cell>
          <cell r="E418">
            <v>269.29759999999999</v>
          </cell>
          <cell r="F418">
            <v>269.29000000000002</v>
          </cell>
        </row>
        <row r="419">
          <cell r="A419" t="str">
            <v>001.09.00520</v>
          </cell>
          <cell r="B419" t="str">
            <v>Gradil  de ferro metalón 20x20 mm</v>
          </cell>
          <cell r="C419" t="str">
            <v>M2</v>
          </cell>
          <cell r="D419">
            <v>1</v>
          </cell>
          <cell r="E419">
            <v>78.700699999999998</v>
          </cell>
          <cell r="F419">
            <v>78.7</v>
          </cell>
        </row>
        <row r="420">
          <cell r="A420" t="str">
            <v>001.09.00540</v>
          </cell>
          <cell r="B420" t="str">
            <v>Portão de ferro metalon  30x20mm</v>
          </cell>
          <cell r="C420" t="str">
            <v>M2</v>
          </cell>
          <cell r="D420">
            <v>1</v>
          </cell>
          <cell r="E420">
            <v>54.727699999999999</v>
          </cell>
          <cell r="F420">
            <v>54.72</v>
          </cell>
        </row>
        <row r="421">
          <cell r="A421" t="str">
            <v>001.09.00560</v>
          </cell>
          <cell r="B421" t="str">
            <v>Grades de proteção - chapa 2 x 1 cm</v>
          </cell>
          <cell r="C421" t="str">
            <v>M2</v>
          </cell>
          <cell r="D421">
            <v>1</v>
          </cell>
          <cell r="E421">
            <v>69.778499999999994</v>
          </cell>
          <cell r="F421">
            <v>69.77</v>
          </cell>
        </row>
        <row r="422">
          <cell r="A422" t="str">
            <v>001.09.00580</v>
          </cell>
          <cell r="B422" t="str">
            <v>Portão metálico em chapa dobrada com fechamento em chapa lisa, inclusive ferragens</v>
          </cell>
          <cell r="C422" t="str">
            <v>M2</v>
          </cell>
          <cell r="D422">
            <v>1</v>
          </cell>
          <cell r="E422">
            <v>88.478499999999997</v>
          </cell>
          <cell r="F422">
            <v>88.47</v>
          </cell>
        </row>
        <row r="423">
          <cell r="A423" t="str">
            <v>001.09.00600</v>
          </cell>
          <cell r="B423" t="str">
            <v>Corrimão metálico de ferro ( 3 x 2 cm ) h=0,80m</v>
          </cell>
          <cell r="C423" t="str">
            <v>ML</v>
          </cell>
          <cell r="D423">
            <v>1</v>
          </cell>
          <cell r="E423">
            <v>59.278500000000001</v>
          </cell>
          <cell r="F423">
            <v>59.27</v>
          </cell>
        </row>
        <row r="424">
          <cell r="A424" t="str">
            <v>001.09.00620</v>
          </cell>
          <cell r="B424" t="str">
            <v>Portão metálico em chapa lisa vincada c/ requadro em perfil de ferro simples, inclusive ferragens e fechadura</v>
          </cell>
          <cell r="C424" t="str">
            <v>M2</v>
          </cell>
          <cell r="D424">
            <v>1</v>
          </cell>
          <cell r="E424">
            <v>103.9177</v>
          </cell>
          <cell r="F424">
            <v>103.91</v>
          </cell>
        </row>
        <row r="425">
          <cell r="A425" t="str">
            <v>001.09.00640</v>
          </cell>
          <cell r="B425" t="str">
            <v>Alçapão metálico em chapa galvanizada</v>
          </cell>
          <cell r="C425" t="str">
            <v>M2</v>
          </cell>
          <cell r="D425">
            <v>1</v>
          </cell>
          <cell r="E425">
            <v>248.40690000000001</v>
          </cell>
          <cell r="F425">
            <v>248.4</v>
          </cell>
        </row>
        <row r="426">
          <cell r="A426" t="str">
            <v>001.09.00660</v>
          </cell>
          <cell r="B426" t="str">
            <v>Fornecimento e Instalação de Batente ou guarnição metálica para vão de ( 0,80 x 2,10 ) m</v>
          </cell>
          <cell r="C426" t="str">
            <v>UN</v>
          </cell>
          <cell r="D426">
            <v>1</v>
          </cell>
          <cell r="E426">
            <v>61.561900000000001</v>
          </cell>
          <cell r="F426">
            <v>61.56</v>
          </cell>
        </row>
        <row r="427">
          <cell r="A427" t="str">
            <v>001.09.00680</v>
          </cell>
          <cell r="B427" t="str">
            <v>Fornecimento e Instalação de Batente ou guarnição metálica para vão de ( 1,20 x 2,10 ) m</v>
          </cell>
          <cell r="C427" t="str">
            <v>UN</v>
          </cell>
          <cell r="D427">
            <v>1</v>
          </cell>
          <cell r="E427">
            <v>66.4499</v>
          </cell>
          <cell r="F427">
            <v>66.44</v>
          </cell>
        </row>
        <row r="428">
          <cell r="A428" t="str">
            <v>001.09.00700</v>
          </cell>
          <cell r="B428" t="str">
            <v>Fornecimento e Instalação de Batente ou guarnição metálica para vão de ( 1,50 x 2,10 ) m</v>
          </cell>
          <cell r="C428" t="str">
            <v>UN</v>
          </cell>
          <cell r="D428">
            <v>1</v>
          </cell>
          <cell r="E428">
            <v>70.347700000000003</v>
          </cell>
          <cell r="F428">
            <v>70.34</v>
          </cell>
        </row>
        <row r="429">
          <cell r="A429" t="str">
            <v>001.09.00720</v>
          </cell>
          <cell r="B429" t="str">
            <v>Fornecimento e Instalação de Batente ou guarnição metálica para vão de ( 1,80 x 2,10 ) m</v>
          </cell>
          <cell r="C429" t="str">
            <v>UN</v>
          </cell>
          <cell r="D429">
            <v>1</v>
          </cell>
          <cell r="E429">
            <v>74.245500000000007</v>
          </cell>
          <cell r="F429">
            <v>74.239999999999995</v>
          </cell>
        </row>
        <row r="430">
          <cell r="A430" t="str">
            <v>001.09.00740</v>
          </cell>
          <cell r="B430" t="str">
            <v>Fornecimento e Instalação de Porta  de ferro em perfil metálico - 0,80x2,10m - padrão comercial</v>
          </cell>
          <cell r="C430" t="str">
            <v>UN</v>
          </cell>
          <cell r="D430">
            <v>1</v>
          </cell>
          <cell r="E430">
            <v>117.3069</v>
          </cell>
          <cell r="F430">
            <v>117.3</v>
          </cell>
        </row>
        <row r="431">
          <cell r="A431" t="str">
            <v>001.09.00760</v>
          </cell>
          <cell r="B431" t="str">
            <v>Fornecimento e Instalação de Porta  de ferro em perfis metalicos - 0,70x2,10m - padrão comercial</v>
          </cell>
          <cell r="C431" t="str">
            <v>UN</v>
          </cell>
          <cell r="D431">
            <v>1</v>
          </cell>
          <cell r="E431">
            <v>117.3069</v>
          </cell>
          <cell r="F431">
            <v>117.3</v>
          </cell>
        </row>
        <row r="432">
          <cell r="A432" t="str">
            <v>001.09.00770</v>
          </cell>
          <cell r="B432" t="str">
            <v>Fornecimento e Instalação de Porta  de ferro em perfil metálico - 0,60x2,10m - padrão comercial</v>
          </cell>
          <cell r="C432" t="str">
            <v>un</v>
          </cell>
          <cell r="D432">
            <v>1</v>
          </cell>
          <cell r="E432">
            <v>132.46690000000001</v>
          </cell>
          <cell r="F432">
            <v>132.46</v>
          </cell>
        </row>
        <row r="433">
          <cell r="A433" t="str">
            <v>001.09.00780</v>
          </cell>
          <cell r="B433" t="str">
            <v>Fornecimento e Instalação de Porta de Ferro de Correr Em Perfil Metálico Tipo Mosaico Quadriculado, 4 Folhas, Dim. 2.00 x 2.13 Req. 13 Chapa 22 - Padrão Comercial</v>
          </cell>
          <cell r="C433" t="str">
            <v>m2</v>
          </cell>
          <cell r="D433">
            <v>1</v>
          </cell>
          <cell r="E433">
            <v>241.42850000000001</v>
          </cell>
          <cell r="F433">
            <v>241.42</v>
          </cell>
        </row>
        <row r="434">
          <cell r="A434" t="str">
            <v>001.09.00790</v>
          </cell>
          <cell r="B434" t="str">
            <v>Fornecimento e Instalação de Porta de ferro tipo veneziana - 0,80x2,10m - padrão comercial</v>
          </cell>
          <cell r="C434" t="str">
            <v>un</v>
          </cell>
          <cell r="D434">
            <v>1</v>
          </cell>
          <cell r="E434">
            <v>132.46690000000001</v>
          </cell>
          <cell r="F434">
            <v>132.46</v>
          </cell>
        </row>
        <row r="435">
          <cell r="A435" t="str">
            <v>001.09.00800</v>
          </cell>
          <cell r="B435" t="str">
            <v>Fornecimento e Instalação de Porta de ferro tipo veneziana - 0,70x2,10m - padrão comercial</v>
          </cell>
          <cell r="C435" t="str">
            <v>UN</v>
          </cell>
          <cell r="D435">
            <v>1</v>
          </cell>
          <cell r="E435">
            <v>132.46690000000001</v>
          </cell>
          <cell r="F435">
            <v>132.46</v>
          </cell>
        </row>
        <row r="436">
          <cell r="A436" t="str">
            <v>001.09.00805</v>
          </cell>
          <cell r="B436" t="str">
            <v>Fornecimento e Instalação de Porta de ferro tipo veneziana - 0,60x2,10m - padrão comercial</v>
          </cell>
          <cell r="C436" t="str">
            <v>un</v>
          </cell>
          <cell r="D436">
            <v>1</v>
          </cell>
          <cell r="E436">
            <v>132.46690000000001</v>
          </cell>
          <cell r="F436">
            <v>132.46</v>
          </cell>
        </row>
        <row r="437">
          <cell r="A437" t="str">
            <v>001.09.00820</v>
          </cell>
          <cell r="B437" t="str">
            <v>Fornecimento e Instalação de Janela de ferro em perfis metálicos - basculante com grade - padrão comercial</v>
          </cell>
          <cell r="C437" t="str">
            <v>M2</v>
          </cell>
          <cell r="D437">
            <v>1</v>
          </cell>
          <cell r="E437">
            <v>229.27850000000001</v>
          </cell>
          <cell r="F437">
            <v>229.27</v>
          </cell>
        </row>
        <row r="438">
          <cell r="A438" t="str">
            <v>001.09.00825</v>
          </cell>
          <cell r="B438" t="str">
            <v>Fornecimento e Instalação de Janela Tipo Vitro Basculante com Grade Xadrez 0.40 x 0.40 cm, batente e = 12 cm chapa 22 - Padrão Comercial</v>
          </cell>
          <cell r="C438" t="str">
            <v>m2</v>
          </cell>
          <cell r="D438">
            <v>1</v>
          </cell>
          <cell r="E438">
            <v>166.47649999999999</v>
          </cell>
          <cell r="F438">
            <v>166.47</v>
          </cell>
        </row>
        <row r="439">
          <cell r="A439" t="str">
            <v>001.09.00826</v>
          </cell>
          <cell r="B439" t="str">
            <v>Fornecimento e Instalação de Janela Tipo Vitro Basculante com Grade Xadrez 0.40 x 0.60 cm Batente e = 12 cm Chapa 22 - Padrão Comercial</v>
          </cell>
          <cell r="C439" t="str">
            <v>m2</v>
          </cell>
          <cell r="D439">
            <v>1</v>
          </cell>
          <cell r="E439">
            <v>166.47649999999999</v>
          </cell>
          <cell r="F439">
            <v>166.47</v>
          </cell>
        </row>
        <row r="440">
          <cell r="A440" t="str">
            <v>001.09.00830</v>
          </cell>
          <cell r="B440" t="str">
            <v>Fornecimento e Instalação de Janela Tipo Vitro Maxim-ar 1.00 x 0.60 m c/ Grade Xadrez, Batente E = 12 cm, Chapa 22  - Padrão Comercial</v>
          </cell>
          <cell r="C440" t="str">
            <v>m2</v>
          </cell>
          <cell r="D440">
            <v>1</v>
          </cell>
          <cell r="E440">
            <v>214.70650000000001</v>
          </cell>
          <cell r="F440">
            <v>214.7</v>
          </cell>
        </row>
        <row r="441">
          <cell r="A441" t="str">
            <v>001.09.00840</v>
          </cell>
          <cell r="B441" t="str">
            <v>Fornecimento e Instalação de Janela de ferro em perfis metálicos - de correr com grade  - padrão comercial</v>
          </cell>
          <cell r="C441" t="str">
            <v>m2</v>
          </cell>
          <cell r="D441">
            <v>1</v>
          </cell>
          <cell r="E441">
            <v>157.06190000000001</v>
          </cell>
          <cell r="F441">
            <v>157.06</v>
          </cell>
        </row>
        <row r="442">
          <cell r="A442" t="str">
            <v>001.09.00845</v>
          </cell>
          <cell r="B442" t="str">
            <v>Fornecimento e Instalação de Janela Tipo Vitro de Correr com Caixilho Fixo 1.20 x 1.00 m c/ Grade, Batente E = 12 cm, Chapa 22 4 Folhas - Padrão Comercial</v>
          </cell>
          <cell r="C442" t="str">
            <v>m2</v>
          </cell>
          <cell r="D442">
            <v>1</v>
          </cell>
          <cell r="E442">
            <v>128.8065</v>
          </cell>
          <cell r="F442">
            <v>128.80000000000001</v>
          </cell>
        </row>
        <row r="443">
          <cell r="A443" t="str">
            <v>001.09.00846</v>
          </cell>
          <cell r="B443" t="str">
            <v>Fornecimento e Instalação de Janela Tipo Vitro de Correr com Caixilho Fixo 1.50 x 1.00 m c/ Grade, Batente E = 12 cm, Chapa 22 4 Folhas - Padrão Comercial</v>
          </cell>
          <cell r="C443" t="str">
            <v>m2</v>
          </cell>
          <cell r="D443">
            <v>1</v>
          </cell>
          <cell r="E443">
            <v>118.6765</v>
          </cell>
          <cell r="F443">
            <v>118.67</v>
          </cell>
        </row>
        <row r="444">
          <cell r="A444" t="str">
            <v>001.09.00848</v>
          </cell>
          <cell r="B444" t="str">
            <v>Fornecimento e Instalação de Janela Tipo Vitro de Correr com Caixilho Fixo 2.00 x 1.00 m s/ Grade, Batente e= 12 cm Chapa 22, 4 Folhas - Padrão Comercial</v>
          </cell>
          <cell r="C444" t="str">
            <v>m2</v>
          </cell>
          <cell r="D444">
            <v>1</v>
          </cell>
          <cell r="E444">
            <v>113.2265</v>
          </cell>
          <cell r="F444">
            <v>113.22</v>
          </cell>
        </row>
        <row r="445">
          <cell r="A445" t="str">
            <v>001.09.00850</v>
          </cell>
          <cell r="B445" t="str">
            <v>Fornecimento e Instalação de Janela Tipo Vitro de Correr com Caixilho Fixo 1.50 x 1.20 m c/ Grade, Batente E = 12 cm, Chapa 22 4 Folhas - Padrão Comercial</v>
          </cell>
          <cell r="C445" t="str">
            <v>m2</v>
          </cell>
          <cell r="D445">
            <v>1</v>
          </cell>
          <cell r="E445">
            <v>110.8265</v>
          </cell>
          <cell r="F445">
            <v>110.82</v>
          </cell>
        </row>
        <row r="446">
          <cell r="A446" t="str">
            <v>001.09.00860</v>
          </cell>
          <cell r="B446" t="str">
            <v>Fornecimento e Instalação de Janela metálica tipo veneziana de correr com grade - padrão comercial</v>
          </cell>
          <cell r="C446" t="str">
            <v>m2</v>
          </cell>
          <cell r="D446">
            <v>1</v>
          </cell>
          <cell r="E446">
            <v>157.06190000000001</v>
          </cell>
          <cell r="F446">
            <v>157.06</v>
          </cell>
        </row>
        <row r="447">
          <cell r="A447" t="str">
            <v>001.09.00880</v>
          </cell>
          <cell r="B447" t="str">
            <v>Porta de madeira tipo solidor inclus. guarnições, batentes e dobradiças, (0.60 x 2.10 m)</v>
          </cell>
          <cell r="C447" t="str">
            <v>UN</v>
          </cell>
          <cell r="D447">
            <v>1</v>
          </cell>
          <cell r="E447">
            <v>86.534000000000006</v>
          </cell>
          <cell r="F447">
            <v>86.53</v>
          </cell>
        </row>
        <row r="448">
          <cell r="A448" t="str">
            <v>001.09.00900</v>
          </cell>
          <cell r="B448" t="str">
            <v>Porta de madeira tipo solidor inclus. guarnições, batentes e dobradiças, (0.70 x 2.10 m)</v>
          </cell>
          <cell r="C448" t="str">
            <v>UN</v>
          </cell>
          <cell r="D448">
            <v>1</v>
          </cell>
          <cell r="E448">
            <v>87.055000000000007</v>
          </cell>
          <cell r="F448">
            <v>87.05</v>
          </cell>
        </row>
        <row r="449">
          <cell r="A449" t="str">
            <v>001.09.00920</v>
          </cell>
          <cell r="B449" t="str">
            <v>Porta de madeira tipo solidor inclus. guarnições, batentes e dobradiças, (0.80 x 2.10 m)</v>
          </cell>
          <cell r="C449" t="str">
            <v>UN</v>
          </cell>
          <cell r="D449">
            <v>1</v>
          </cell>
          <cell r="E449">
            <v>87.305999999999997</v>
          </cell>
          <cell r="F449">
            <v>87.3</v>
          </cell>
        </row>
        <row r="450">
          <cell r="A450" t="str">
            <v>001.09.00940</v>
          </cell>
          <cell r="B450" t="str">
            <v>Porta de madeira tipo solidor inclus. guarnições, batentes e dobradiças, (0.90 x 2.10 m)</v>
          </cell>
          <cell r="C450" t="str">
            <v>un</v>
          </cell>
          <cell r="D450">
            <v>1</v>
          </cell>
          <cell r="E450">
            <v>88.096999999999994</v>
          </cell>
          <cell r="F450">
            <v>88.09</v>
          </cell>
        </row>
        <row r="451">
          <cell r="A451" t="str">
            <v>001.09.00960</v>
          </cell>
          <cell r="B451" t="str">
            <v>Porta de madeira tipo solidor inclus. guarnições, batentes e dobradiças, (0.60 x 1.80 m)</v>
          </cell>
          <cell r="C451" t="str">
            <v>UN</v>
          </cell>
          <cell r="D451">
            <v>1</v>
          </cell>
          <cell r="E451">
            <v>80.281999999999996</v>
          </cell>
          <cell r="F451">
            <v>80.28</v>
          </cell>
        </row>
        <row r="452">
          <cell r="A452" t="str">
            <v>001.09.00980</v>
          </cell>
          <cell r="B452" t="str">
            <v>Porta de madeira tipo solidor inclus. guarnições, batentes e dobradiças, (0.60 x 1.60 m)</v>
          </cell>
          <cell r="C452" t="str">
            <v>UN</v>
          </cell>
          <cell r="D452">
            <v>1</v>
          </cell>
          <cell r="E452">
            <v>82.366</v>
          </cell>
          <cell r="F452">
            <v>82.36</v>
          </cell>
        </row>
        <row r="453">
          <cell r="A453" t="str">
            <v>001.09.01000</v>
          </cell>
          <cell r="B453" t="str">
            <v>Porta de madeira tipo solidor inclus. guarnições, batentes e dobradiças, (1.00 x 2.00 m)</v>
          </cell>
          <cell r="C453" t="str">
            <v>UN</v>
          </cell>
          <cell r="D453">
            <v>1</v>
          </cell>
          <cell r="E453">
            <v>92.798000000000002</v>
          </cell>
          <cell r="F453">
            <v>92.79</v>
          </cell>
        </row>
        <row r="454">
          <cell r="A454" t="str">
            <v>001.09.01020</v>
          </cell>
          <cell r="B454" t="str">
            <v>Porta de madeira tipo solidor inclus. guarnições, batentes e dobradiças, (1.60 x 2.10 m)</v>
          </cell>
          <cell r="C454" t="str">
            <v>UN</v>
          </cell>
          <cell r="D454">
            <v>1</v>
          </cell>
          <cell r="E454">
            <v>129.95599999999999</v>
          </cell>
          <cell r="F454">
            <v>129.94999999999999</v>
          </cell>
        </row>
        <row r="455">
          <cell r="A455" t="str">
            <v>001.09.01040</v>
          </cell>
          <cell r="B455" t="str">
            <v>Porta de madeira tipo solidor inclus. guarnições, batentes e dobradiças, (0.60 x 0.90 m)</v>
          </cell>
          <cell r="C455" t="str">
            <v>UN</v>
          </cell>
          <cell r="D455">
            <v>1</v>
          </cell>
          <cell r="E455">
            <v>77.251000000000005</v>
          </cell>
          <cell r="F455">
            <v>77.25</v>
          </cell>
        </row>
        <row r="456">
          <cell r="A456" t="str">
            <v>001.09.01060</v>
          </cell>
          <cell r="B456" t="str">
            <v>Porta de madeira tipo almofadada inclusive guarnições, batentes e dobradiças (0.60 x 2.10 m)</v>
          </cell>
          <cell r="C456" t="str">
            <v>UN</v>
          </cell>
          <cell r="D456">
            <v>1</v>
          </cell>
          <cell r="E456">
            <v>105.864</v>
          </cell>
          <cell r="F456">
            <v>105.86</v>
          </cell>
        </row>
        <row r="457">
          <cell r="A457" t="str">
            <v>001.09.01080</v>
          </cell>
          <cell r="B457" t="str">
            <v>Porta de madeira tipo almofadada inclusive guarnições, batentes e dobradiças (0.70 x 2.10 m)</v>
          </cell>
          <cell r="C457" t="str">
            <v>UN</v>
          </cell>
          <cell r="D457">
            <v>1</v>
          </cell>
          <cell r="E457">
            <v>106.315</v>
          </cell>
          <cell r="F457">
            <v>106.31</v>
          </cell>
        </row>
        <row r="458">
          <cell r="A458" t="str">
            <v>001.09.01100</v>
          </cell>
          <cell r="B458" t="str">
            <v>Porta de madeira tipo almofadada inclusive guarnições, batentes e dobradiças (0.80 x 2.10 m)</v>
          </cell>
          <cell r="C458" t="str">
            <v>UN</v>
          </cell>
          <cell r="D458">
            <v>1</v>
          </cell>
          <cell r="E458">
            <v>102.206</v>
          </cell>
          <cell r="F458">
            <v>102.2</v>
          </cell>
        </row>
        <row r="459">
          <cell r="A459" t="str">
            <v>001.09.01120</v>
          </cell>
          <cell r="B459" t="str">
            <v>Porta de madeira tipo almofadada inclusive guarnições, batentes e dobradiças (0.90 x 2.10 m)</v>
          </cell>
          <cell r="C459" t="str">
            <v>UN</v>
          </cell>
          <cell r="D459">
            <v>1</v>
          </cell>
          <cell r="E459">
            <v>107.217</v>
          </cell>
          <cell r="F459">
            <v>107.21</v>
          </cell>
        </row>
        <row r="460">
          <cell r="A460" t="str">
            <v>001.09.01140</v>
          </cell>
          <cell r="B460" t="str">
            <v>Porta de madeira tipo almofadada inclusive guarnições, batentes e dobradiças (2.00 x 2.10 m)</v>
          </cell>
          <cell r="C460" t="str">
            <v>UN</v>
          </cell>
          <cell r="D460">
            <v>1</v>
          </cell>
          <cell r="E460">
            <v>145.61179999999999</v>
          </cell>
          <cell r="F460">
            <v>145.61000000000001</v>
          </cell>
        </row>
        <row r="461">
          <cell r="A461" t="str">
            <v>001.09.01160</v>
          </cell>
          <cell r="B461" t="str">
            <v>Porta interna de madeira semi-oca incl. guarnições, batentes e dobradiças - (0,60x2,10)m - 1 fl.</v>
          </cell>
          <cell r="C461" t="str">
            <v>UN</v>
          </cell>
          <cell r="D461">
            <v>1</v>
          </cell>
          <cell r="E461">
            <v>183.22399999999999</v>
          </cell>
          <cell r="F461">
            <v>183.22</v>
          </cell>
        </row>
        <row r="462">
          <cell r="A462" t="str">
            <v>001.09.01180</v>
          </cell>
          <cell r="B462" t="str">
            <v>Porta interna de madeira semi-oca incl. guarnições, batentes e dobradiças - (0,70x2,10)m - 1 fl.</v>
          </cell>
          <cell r="C462" t="str">
            <v>UN</v>
          </cell>
          <cell r="D462">
            <v>1</v>
          </cell>
          <cell r="E462">
            <v>183.22399999999999</v>
          </cell>
          <cell r="F462">
            <v>183.22</v>
          </cell>
        </row>
        <row r="463">
          <cell r="A463" t="str">
            <v>001.09.01200</v>
          </cell>
          <cell r="B463" t="str">
            <v>Porta interna de madeira semi-oca incl. guarnições, batentes e dobradiças - (0,80x2,10)m - 1 fl.</v>
          </cell>
          <cell r="C463" t="str">
            <v>UN</v>
          </cell>
          <cell r="D463">
            <v>1</v>
          </cell>
          <cell r="E463">
            <v>189.70599999999999</v>
          </cell>
          <cell r="F463">
            <v>189.7</v>
          </cell>
        </row>
        <row r="464">
          <cell r="A464" t="str">
            <v>001.09.01220</v>
          </cell>
          <cell r="B464" t="str">
            <v>Porta interna de madeira semi-oca incl. guarnições, batentes e dobradiças - (1,20x2,10)m - 2 fls.</v>
          </cell>
          <cell r="C464" t="str">
            <v>UN</v>
          </cell>
          <cell r="D464">
            <v>1</v>
          </cell>
          <cell r="E464">
            <v>320.72199999999998</v>
          </cell>
          <cell r="F464">
            <v>320.72000000000003</v>
          </cell>
        </row>
        <row r="465">
          <cell r="A465" t="str">
            <v>001.09.01240</v>
          </cell>
          <cell r="B465" t="str">
            <v>Porta interna de madeira semi-oca incl. guarnições, batentes e dobradiças - (1,60x2,10)m - 2 fls.</v>
          </cell>
          <cell r="C465" t="str">
            <v>UN</v>
          </cell>
          <cell r="D465">
            <v>1</v>
          </cell>
          <cell r="E465">
            <v>332.72399999999999</v>
          </cell>
          <cell r="F465">
            <v>332.72</v>
          </cell>
        </row>
        <row r="466">
          <cell r="A466" t="str">
            <v>001.09.01260</v>
          </cell>
          <cell r="B466" t="str">
            <v>Porta interna de madeira semi-oca incl. guarnições, batentes e dobradiças - (0,60x1,80)m - 2 fls.</v>
          </cell>
          <cell r="C466" t="str">
            <v>UN</v>
          </cell>
          <cell r="D466">
            <v>1</v>
          </cell>
          <cell r="E466">
            <v>125.45399999999999</v>
          </cell>
          <cell r="F466">
            <v>125.45</v>
          </cell>
        </row>
        <row r="467">
          <cell r="A467" t="str">
            <v>001.09.01280</v>
          </cell>
          <cell r="B467" t="str">
            <v>Porta lisa folheada em laminado plástico tipo formiplac ou similar inclusive batente metálico</v>
          </cell>
          <cell r="C467" t="str">
            <v>M2</v>
          </cell>
          <cell r="D467">
            <v>1</v>
          </cell>
          <cell r="E467">
            <v>117.0343</v>
          </cell>
          <cell r="F467">
            <v>117.03</v>
          </cell>
        </row>
        <row r="468">
          <cell r="A468" t="str">
            <v>001.09.01300</v>
          </cell>
          <cell r="B468" t="str">
            <v>Caixilho de madeira p/ paineis</v>
          </cell>
          <cell r="C468" t="str">
            <v>M2</v>
          </cell>
          <cell r="D468">
            <v>1</v>
          </cell>
          <cell r="E468">
            <v>98.556899999999999</v>
          </cell>
          <cell r="F468">
            <v>98.55</v>
          </cell>
        </row>
        <row r="469">
          <cell r="A469" t="str">
            <v>001.09.01320</v>
          </cell>
          <cell r="B469" t="str">
            <v>Porta de madeira tipo mexicana, inclusive guarnição, batente e dobradiça ( 0,70 x 2,10m )</v>
          </cell>
          <cell r="C469" t="str">
            <v>UN</v>
          </cell>
          <cell r="D469">
            <v>1</v>
          </cell>
          <cell r="E469">
            <v>240.315</v>
          </cell>
          <cell r="F469">
            <v>240.31</v>
          </cell>
        </row>
        <row r="470">
          <cell r="A470" t="str">
            <v>001.09.01340</v>
          </cell>
          <cell r="B470" t="str">
            <v>Porta de madeira tipo mexicana, inclusive guarnição, batente e dobradiça ( 0,80 x 2,10m )</v>
          </cell>
          <cell r="C470" t="str">
            <v>UN</v>
          </cell>
          <cell r="D470">
            <v>1</v>
          </cell>
          <cell r="E470">
            <v>236.20599999999999</v>
          </cell>
          <cell r="F470">
            <v>236.2</v>
          </cell>
        </row>
        <row r="471">
          <cell r="A471" t="str">
            <v>001.09.01360</v>
          </cell>
          <cell r="B471" t="str">
            <v>Porta de madeira prensada, tipo solidor, revestida com fórmica branca, inclusive guarnições, ferragem e fechadura,  0.80 x 210 m</v>
          </cell>
          <cell r="C471" t="str">
            <v>UN</v>
          </cell>
          <cell r="D471">
            <v>1</v>
          </cell>
          <cell r="E471">
            <v>232.59950000000001</v>
          </cell>
          <cell r="F471">
            <v>232.59</v>
          </cell>
        </row>
        <row r="472">
          <cell r="A472" t="str">
            <v>001.09.01380</v>
          </cell>
          <cell r="B472" t="str">
            <v>Janela de madeira tipo veneziana com vidro</v>
          </cell>
          <cell r="C472" t="str">
            <v>M2</v>
          </cell>
          <cell r="D472">
            <v>1</v>
          </cell>
          <cell r="E472">
            <v>189.08690000000001</v>
          </cell>
          <cell r="F472">
            <v>189.08</v>
          </cell>
        </row>
        <row r="473">
          <cell r="A473" t="str">
            <v>001.09.01400</v>
          </cell>
          <cell r="B473" t="str">
            <v>Acabamento de esquadrias de ferro de correr</v>
          </cell>
          <cell r="C473" t="str">
            <v>M2</v>
          </cell>
          <cell r="D473">
            <v>1</v>
          </cell>
          <cell r="E473">
            <v>30.601800000000001</v>
          </cell>
          <cell r="F473">
            <v>30.6</v>
          </cell>
        </row>
        <row r="474">
          <cell r="A474" t="str">
            <v>001.09.01420</v>
          </cell>
          <cell r="B474" t="str">
            <v>Fechadura c/ chave central, maçaneta tipo copo, conjunto completo p/portas de entrada</v>
          </cell>
          <cell r="C474" t="str">
            <v>UN</v>
          </cell>
          <cell r="D474">
            <v>1</v>
          </cell>
          <cell r="E474">
            <v>23.082000000000001</v>
          </cell>
          <cell r="F474">
            <v>23.08</v>
          </cell>
        </row>
        <row r="475">
          <cell r="A475" t="str">
            <v>001.09.01440</v>
          </cell>
          <cell r="B475" t="str">
            <v>Fechadura c/ chave central, maçaneta tipo copo, conjunto completo p/portas de comunicacao</v>
          </cell>
          <cell r="C475" t="str">
            <v>UN</v>
          </cell>
          <cell r="D475">
            <v>1</v>
          </cell>
          <cell r="E475">
            <v>18.922000000000001</v>
          </cell>
          <cell r="F475">
            <v>18.920000000000002</v>
          </cell>
        </row>
        <row r="476">
          <cell r="A476" t="str">
            <v>001.09.01460</v>
          </cell>
          <cell r="B476" t="str">
            <v>Fechadura c/ chave central, maçaneta tipo copo, conjunto completo p/portas de banheiro</v>
          </cell>
          <cell r="C476" t="str">
            <v>UN</v>
          </cell>
          <cell r="D476">
            <v>1</v>
          </cell>
          <cell r="E476">
            <v>18.922000000000001</v>
          </cell>
          <cell r="F476">
            <v>18.920000000000002</v>
          </cell>
        </row>
        <row r="477">
          <cell r="A477" t="str">
            <v>001.09.01480</v>
          </cell>
          <cell r="B477" t="str">
            <v>Fechadura de embutir c/ cilindro lingueta de 2 voltas trinco de latão c/02 chaves p/ porta de entrada compl. c/ espelho e maçaneta, tipo leve</v>
          </cell>
          <cell r="C477" t="str">
            <v>UN</v>
          </cell>
          <cell r="D477">
            <v>1</v>
          </cell>
          <cell r="E477">
            <v>65.081999999999994</v>
          </cell>
          <cell r="F477">
            <v>65.08</v>
          </cell>
        </row>
        <row r="478">
          <cell r="A478" t="str">
            <v>001.09.01500</v>
          </cell>
          <cell r="B478" t="str">
            <v>Fechadura de embutir c/ cilindro lingueta de 2 voltas trinco de latão c/02 chaves p/ porta de entrada compl. c/ espelho e maçaneta, tipo reforçada</v>
          </cell>
          <cell r="C478" t="str">
            <v>UN</v>
          </cell>
          <cell r="D478">
            <v>1</v>
          </cell>
          <cell r="E478">
            <v>40.182000000000002</v>
          </cell>
          <cell r="F478">
            <v>40.18</v>
          </cell>
        </row>
        <row r="479">
          <cell r="A479" t="str">
            <v>001.09.01520</v>
          </cell>
          <cell r="B479" t="str">
            <v>Fechadura de embutir c/cilindro lingueta de 2 voltas trinco de latão c/02 chaves p/ portas inter. compl. c/ espelho e maçaneta, tipo leve</v>
          </cell>
          <cell r="C479" t="str">
            <v>UN</v>
          </cell>
          <cell r="D479">
            <v>1</v>
          </cell>
          <cell r="E479">
            <v>30.082000000000001</v>
          </cell>
          <cell r="F479">
            <v>30.08</v>
          </cell>
        </row>
        <row r="480">
          <cell r="A480" t="str">
            <v>001.09.01540</v>
          </cell>
          <cell r="B480" t="str">
            <v>Fechadura de embutir c/cilindro lingueta de 2 voltas trinco de latão c/02 chaves p/ portas inter. compl. c/ espelho e maçaneta, tipo reforçada</v>
          </cell>
          <cell r="C480" t="str">
            <v>UN</v>
          </cell>
          <cell r="D480">
            <v>1</v>
          </cell>
          <cell r="E480">
            <v>32.582000000000001</v>
          </cell>
          <cell r="F480">
            <v>32.58</v>
          </cell>
        </row>
        <row r="481">
          <cell r="A481" t="str">
            <v>001.09.01560</v>
          </cell>
          <cell r="B481" t="str">
            <v>Fechadura de sobrepor de cilindro de latão c/ lingueta de 02 voltas completas, tipo leve</v>
          </cell>
          <cell r="C481" t="str">
            <v>UN</v>
          </cell>
          <cell r="D481">
            <v>1</v>
          </cell>
          <cell r="E481">
            <v>14.265499999999999</v>
          </cell>
          <cell r="F481">
            <v>14.26</v>
          </cell>
        </row>
        <row r="482">
          <cell r="A482" t="str">
            <v>001.09.01580</v>
          </cell>
          <cell r="B482" t="str">
            <v>Fechadura de sobrepor de cilindro de latão c/ lingueta de 02 voltas completas, tipo reforçada</v>
          </cell>
          <cell r="C482" t="str">
            <v>UN</v>
          </cell>
          <cell r="D482">
            <v>1</v>
          </cell>
          <cell r="E482">
            <v>43.5655</v>
          </cell>
          <cell r="F482">
            <v>43.56</v>
          </cell>
        </row>
        <row r="483">
          <cell r="A483" t="str">
            <v>001.09.01600</v>
          </cell>
          <cell r="B483" t="str">
            <v>Fechadura de embutir p/ banheiro c/ chaves de emergência tipo blim blim, tipo leve</v>
          </cell>
          <cell r="C483" t="str">
            <v>UN</v>
          </cell>
          <cell r="D483">
            <v>1</v>
          </cell>
          <cell r="E483">
            <v>28.582000000000001</v>
          </cell>
          <cell r="F483">
            <v>28.58</v>
          </cell>
        </row>
        <row r="484">
          <cell r="A484" t="str">
            <v>001.09.01620</v>
          </cell>
          <cell r="B484" t="str">
            <v>Fechadura de embutir p/ banheiro c/ chaves de emergência tipo blim blim, tipo reforçada</v>
          </cell>
          <cell r="C484" t="str">
            <v>UN</v>
          </cell>
          <cell r="D484">
            <v>1</v>
          </cell>
          <cell r="E484">
            <v>28.582000000000001</v>
          </cell>
          <cell r="F484">
            <v>28.58</v>
          </cell>
        </row>
        <row r="485">
          <cell r="A485" t="str">
            <v>001.09.01640</v>
          </cell>
          <cell r="B485" t="str">
            <v>Fechaduras p/portas ou grades de enrolar de cilindro c/2 chaves completa</v>
          </cell>
          <cell r="C485" t="str">
            <v>UN</v>
          </cell>
          <cell r="D485">
            <v>1</v>
          </cell>
          <cell r="E485">
            <v>28.165500000000002</v>
          </cell>
          <cell r="F485">
            <v>28.16</v>
          </cell>
        </row>
        <row r="486">
          <cell r="A486" t="str">
            <v>001.09.01660</v>
          </cell>
          <cell r="B486" t="str">
            <v>Fechadura p/porta de correr completa</v>
          </cell>
          <cell r="C486" t="str">
            <v>UN</v>
          </cell>
          <cell r="D486">
            <v>1</v>
          </cell>
          <cell r="E486">
            <v>35.332000000000001</v>
          </cell>
          <cell r="F486">
            <v>35.33</v>
          </cell>
        </row>
        <row r="487">
          <cell r="A487" t="str">
            <v>001.09.01680</v>
          </cell>
          <cell r="B487" t="str">
            <v>Fechadura p/portao de ferro de madeira completa</v>
          </cell>
          <cell r="C487" t="str">
            <v>UN</v>
          </cell>
          <cell r="D487">
            <v>1</v>
          </cell>
          <cell r="E487">
            <v>45.082000000000001</v>
          </cell>
          <cell r="F487">
            <v>45.08</v>
          </cell>
        </row>
        <row r="488">
          <cell r="A488" t="str">
            <v>001.09.01700</v>
          </cell>
          <cell r="B488" t="str">
            <v>Cremona de latão estampado e niquelado, tipo leve</v>
          </cell>
          <cell r="C488" t="str">
            <v>UN</v>
          </cell>
          <cell r="D488">
            <v>1</v>
          </cell>
          <cell r="E488">
            <v>17.748200000000001</v>
          </cell>
          <cell r="F488">
            <v>17.739999999999998</v>
          </cell>
        </row>
        <row r="489">
          <cell r="A489" t="str">
            <v>001.09.01720</v>
          </cell>
          <cell r="B489" t="str">
            <v>Cremona de latão estampado e niquelado, tipo reforçado</v>
          </cell>
          <cell r="C489" t="str">
            <v>UN</v>
          </cell>
          <cell r="D489">
            <v>1</v>
          </cell>
          <cell r="E489">
            <v>18.020700000000001</v>
          </cell>
          <cell r="F489">
            <v>18.02</v>
          </cell>
        </row>
        <row r="490">
          <cell r="A490" t="str">
            <v>001.09.01760</v>
          </cell>
          <cell r="B490" t="str">
            <v>Cremona de latão fundido e niquelado,tipo leve</v>
          </cell>
          <cell r="C490" t="str">
            <v>UN</v>
          </cell>
          <cell r="D490">
            <v>1</v>
          </cell>
          <cell r="E490">
            <v>14.5207</v>
          </cell>
          <cell r="F490">
            <v>14.52</v>
          </cell>
        </row>
        <row r="491">
          <cell r="A491" t="str">
            <v>001.09.01780</v>
          </cell>
          <cell r="B491" t="str">
            <v>Cremona de latão fundido e niquelado,tipo reforçado</v>
          </cell>
          <cell r="C491" t="str">
            <v>UN</v>
          </cell>
          <cell r="D491">
            <v>1</v>
          </cell>
          <cell r="E491">
            <v>14.5207</v>
          </cell>
          <cell r="F491">
            <v>14.52</v>
          </cell>
        </row>
        <row r="492">
          <cell r="A492" t="str">
            <v>001.09.01800</v>
          </cell>
          <cell r="B492" t="str">
            <v>Vara p/cremona de ferro</v>
          </cell>
          <cell r="C492" t="str">
            <v>ML</v>
          </cell>
          <cell r="D492">
            <v>1</v>
          </cell>
          <cell r="E492">
            <v>10.5207</v>
          </cell>
          <cell r="F492">
            <v>10.52</v>
          </cell>
        </row>
        <row r="493">
          <cell r="A493" t="str">
            <v>001.09.01820</v>
          </cell>
          <cell r="B493" t="str">
            <v>Targeta livre ocupado</v>
          </cell>
          <cell r="C493" t="str">
            <v>UN</v>
          </cell>
          <cell r="D493">
            <v>1</v>
          </cell>
          <cell r="E493">
            <v>17.5411</v>
          </cell>
          <cell r="F493">
            <v>17.54</v>
          </cell>
        </row>
        <row r="494">
          <cell r="A494" t="str">
            <v>001.09.01840</v>
          </cell>
          <cell r="B494" t="str">
            <v>Fechos chatos reforçados</v>
          </cell>
          <cell r="C494" t="str">
            <v>UN</v>
          </cell>
          <cell r="D494">
            <v>1</v>
          </cell>
          <cell r="E494">
            <v>6.2164999999999999</v>
          </cell>
          <cell r="F494">
            <v>6.21</v>
          </cell>
        </row>
        <row r="495">
          <cell r="A495" t="str">
            <v>001.09.01860</v>
          </cell>
          <cell r="B495" t="str">
            <v>Borboletas</v>
          </cell>
          <cell r="C495" t="str">
            <v>UN</v>
          </cell>
          <cell r="D495">
            <v>1</v>
          </cell>
          <cell r="E495">
            <v>2.3380000000000001</v>
          </cell>
          <cell r="F495">
            <v>2.33</v>
          </cell>
        </row>
        <row r="496">
          <cell r="A496" t="str">
            <v>001.09.01880</v>
          </cell>
          <cell r="B496" t="str">
            <v>Dobradiças comuns p/portas 3.5 pol</v>
          </cell>
          <cell r="C496" t="str">
            <v>UN</v>
          </cell>
          <cell r="D496">
            <v>1</v>
          </cell>
          <cell r="E496">
            <v>5.5529000000000002</v>
          </cell>
          <cell r="F496">
            <v>5.55</v>
          </cell>
        </row>
        <row r="497">
          <cell r="A497" t="str">
            <v>001.09.01920</v>
          </cell>
          <cell r="B497" t="str">
            <v>Dobradiça cabeça de bola de ferro 3.5 pol,tipo leve</v>
          </cell>
          <cell r="C497" t="str">
            <v>UN</v>
          </cell>
          <cell r="D497">
            <v>1</v>
          </cell>
          <cell r="E497">
            <v>5.5328999999999997</v>
          </cell>
          <cell r="F497">
            <v>5.53</v>
          </cell>
        </row>
        <row r="498">
          <cell r="A498" t="str">
            <v>001.09.01940</v>
          </cell>
          <cell r="B498" t="str">
            <v>Dobradiça cabeça de bola de ferro 3.5 pol,tipo reforçado</v>
          </cell>
          <cell r="C498" t="str">
            <v>UN</v>
          </cell>
          <cell r="D498">
            <v>1</v>
          </cell>
          <cell r="E498">
            <v>5.8829000000000002</v>
          </cell>
          <cell r="F498">
            <v>5.88</v>
          </cell>
        </row>
        <row r="499">
          <cell r="A499" t="str">
            <v>001.09.01960</v>
          </cell>
          <cell r="B499" t="str">
            <v>Conchas p/janelas de correr</v>
          </cell>
          <cell r="C499" t="str">
            <v>UN</v>
          </cell>
          <cell r="D499">
            <v>1</v>
          </cell>
          <cell r="E499">
            <v>3.6164999999999998</v>
          </cell>
          <cell r="F499">
            <v>3.61</v>
          </cell>
        </row>
        <row r="500">
          <cell r="A500" t="str">
            <v>001.09.01980</v>
          </cell>
          <cell r="B500" t="str">
            <v>Fixadores p/portas</v>
          </cell>
          <cell r="C500" t="str">
            <v>UN</v>
          </cell>
          <cell r="D500">
            <v>1</v>
          </cell>
          <cell r="E500">
            <v>7.6128999999999998</v>
          </cell>
          <cell r="F500">
            <v>7.61</v>
          </cell>
        </row>
        <row r="501">
          <cell r="A501" t="str">
            <v>001.09.02000</v>
          </cell>
          <cell r="B501" t="str">
            <v>Porta de alumínio tipo veneziana de abrir (01 ou 02 folhas)</v>
          </cell>
          <cell r="C501" t="str">
            <v>M2</v>
          </cell>
          <cell r="D501">
            <v>1</v>
          </cell>
          <cell r="E501">
            <v>354.12459999999999</v>
          </cell>
          <cell r="F501">
            <v>354.12</v>
          </cell>
        </row>
        <row r="502">
          <cell r="A502" t="str">
            <v>001.09.02020</v>
          </cell>
          <cell r="B502" t="str">
            <v>Porta de alumínio tipo de abrir - para vidro</v>
          </cell>
          <cell r="C502" t="str">
            <v>M2</v>
          </cell>
          <cell r="D502">
            <v>1</v>
          </cell>
          <cell r="E502">
            <v>258.74880000000002</v>
          </cell>
          <cell r="F502">
            <v>258.74</v>
          </cell>
        </row>
        <row r="503">
          <cell r="A503" t="str">
            <v>001.09.02040</v>
          </cell>
          <cell r="B503" t="str">
            <v>Porta de alumínio tipo de correr (01 ou 02 folhas) - para vidro</v>
          </cell>
          <cell r="C503" t="str">
            <v>M2</v>
          </cell>
          <cell r="D503">
            <v>1</v>
          </cell>
          <cell r="E503">
            <v>278.1746</v>
          </cell>
          <cell r="F503">
            <v>278.17</v>
          </cell>
        </row>
        <row r="504">
          <cell r="A504" t="str">
            <v>001.09.02060</v>
          </cell>
          <cell r="B504" t="str">
            <v>Porta de alumínio tipo de abrir em chapa de alumínio</v>
          </cell>
          <cell r="C504" t="str">
            <v>M2</v>
          </cell>
          <cell r="D504">
            <v>1</v>
          </cell>
          <cell r="E504">
            <v>278.1746</v>
          </cell>
          <cell r="F504">
            <v>278.17</v>
          </cell>
        </row>
        <row r="505">
          <cell r="A505" t="str">
            <v>001.09.02080</v>
          </cell>
          <cell r="B505" t="str">
            <v>Grades de proteção - perfil 2x1cm - anodizado na cor natural</v>
          </cell>
          <cell r="C505" t="str">
            <v>M2</v>
          </cell>
          <cell r="D505">
            <v>1</v>
          </cell>
          <cell r="E505">
            <v>139.61449999999999</v>
          </cell>
          <cell r="F505">
            <v>139.61000000000001</v>
          </cell>
        </row>
        <row r="506">
          <cell r="A506" t="str">
            <v>001.09.02100</v>
          </cell>
          <cell r="B506" t="str">
            <v>Peitoril de alumínio h=1,00m</v>
          </cell>
          <cell r="C506" t="str">
            <v>ML</v>
          </cell>
          <cell r="D506">
            <v>1</v>
          </cell>
          <cell r="E506">
            <v>84.278499999999994</v>
          </cell>
          <cell r="F506">
            <v>84.27</v>
          </cell>
        </row>
        <row r="507">
          <cell r="A507" t="str">
            <v>001.09.02120</v>
          </cell>
          <cell r="B507" t="str">
            <v>Corrimão de alumínio h=0,85m</v>
          </cell>
          <cell r="C507" t="str">
            <v>ML</v>
          </cell>
          <cell r="D507">
            <v>1</v>
          </cell>
          <cell r="E507">
            <v>54.278500000000001</v>
          </cell>
          <cell r="F507">
            <v>54.27</v>
          </cell>
        </row>
        <row r="508">
          <cell r="A508" t="str">
            <v>001.09.02140</v>
          </cell>
          <cell r="B508" t="str">
            <v>Guarda corpo de alumínio anodizado h=1,00 m</v>
          </cell>
          <cell r="C508" t="str">
            <v>ML</v>
          </cell>
          <cell r="D508">
            <v>1</v>
          </cell>
          <cell r="E508">
            <v>84.278499999999994</v>
          </cell>
          <cell r="F508">
            <v>84.27</v>
          </cell>
        </row>
        <row r="509">
          <cell r="A509" t="str">
            <v>001.09.02160</v>
          </cell>
          <cell r="B509" t="str">
            <v>Janela de alumínio tipo basculante</v>
          </cell>
          <cell r="C509" t="str">
            <v>M2</v>
          </cell>
          <cell r="D509">
            <v>1</v>
          </cell>
          <cell r="E509">
            <v>308.45729999999998</v>
          </cell>
          <cell r="F509">
            <v>308.45</v>
          </cell>
        </row>
        <row r="510">
          <cell r="A510" t="str">
            <v>001.09.02180</v>
          </cell>
          <cell r="B510" t="str">
            <v>Janela de alumínio tipo de correr - para vidro</v>
          </cell>
          <cell r="C510" t="str">
            <v>M2</v>
          </cell>
          <cell r="D510">
            <v>1</v>
          </cell>
          <cell r="E510">
            <v>243.90539999999999</v>
          </cell>
          <cell r="F510">
            <v>243.9</v>
          </cell>
        </row>
        <row r="511">
          <cell r="A511" t="str">
            <v>001.09.02200</v>
          </cell>
          <cell r="B511" t="str">
            <v>Janela de alumínio tipo de abrir - para vidro</v>
          </cell>
          <cell r="C511" t="str">
            <v>M2</v>
          </cell>
          <cell r="D511">
            <v>1</v>
          </cell>
          <cell r="E511">
            <v>238.4573</v>
          </cell>
          <cell r="F511">
            <v>238.45</v>
          </cell>
        </row>
        <row r="512">
          <cell r="A512" t="str">
            <v>001.09.02220</v>
          </cell>
          <cell r="B512" t="str">
            <v>Janela de alumínio tipo maxi-air - para vidro</v>
          </cell>
          <cell r="C512" t="str">
            <v>M2</v>
          </cell>
          <cell r="D512">
            <v>1</v>
          </cell>
          <cell r="E512">
            <v>252.4573</v>
          </cell>
          <cell r="F512">
            <v>252.45</v>
          </cell>
        </row>
        <row r="513">
          <cell r="A513" t="str">
            <v>001.09.02240</v>
          </cell>
          <cell r="B513" t="str">
            <v>Janela de alumínio tipo veneziana</v>
          </cell>
          <cell r="C513" t="str">
            <v>M2</v>
          </cell>
          <cell r="D513">
            <v>1</v>
          </cell>
          <cell r="E513">
            <v>288.45729999999998</v>
          </cell>
          <cell r="F513">
            <v>288.45</v>
          </cell>
        </row>
        <row r="514">
          <cell r="A514" t="str">
            <v>001.09.02260</v>
          </cell>
          <cell r="B514" t="str">
            <v>Janela tipo maximar em madeira p/ vidro, inclusive ferragens e ferro de alavanca</v>
          </cell>
          <cell r="C514" t="str">
            <v>M2</v>
          </cell>
          <cell r="D514">
            <v>1</v>
          </cell>
          <cell r="E514">
            <v>119.56359999999999</v>
          </cell>
          <cell r="F514">
            <v>119.56</v>
          </cell>
        </row>
        <row r="515">
          <cell r="A515" t="str">
            <v>001.09.02280</v>
          </cell>
          <cell r="B515" t="str">
            <v>Janela de abrir em madeira c/ veneziana p/ vidro, inclusive ferragens</v>
          </cell>
          <cell r="C515" t="str">
            <v>M2</v>
          </cell>
          <cell r="D515">
            <v>1</v>
          </cell>
          <cell r="E515">
            <v>167.88409999999999</v>
          </cell>
          <cell r="F515">
            <v>167.88</v>
          </cell>
        </row>
        <row r="516">
          <cell r="A516" t="str">
            <v>001.09.02300</v>
          </cell>
          <cell r="B516" t="str">
            <v>Tela metálica tipo mosquiteiro fixado em ferro cantoneira de abas iguais de 1/2"x1/8"</v>
          </cell>
          <cell r="C516" t="str">
            <v>M2</v>
          </cell>
          <cell r="D516">
            <v>1</v>
          </cell>
          <cell r="E516">
            <v>52.424100000000003</v>
          </cell>
          <cell r="F516">
            <v>52.42</v>
          </cell>
        </row>
        <row r="517">
          <cell r="A517" t="str">
            <v>001.09.02320</v>
          </cell>
          <cell r="B517" t="str">
            <v>Tela metálica tipo mosquiteiro fixado em ferro cantoneira de abas iguais de 1"x3/16"</v>
          </cell>
          <cell r="C517" t="str">
            <v>M2</v>
          </cell>
          <cell r="D517">
            <v>1</v>
          </cell>
          <cell r="E517">
            <v>73.304100000000005</v>
          </cell>
          <cell r="F517">
            <v>73.3</v>
          </cell>
        </row>
        <row r="518">
          <cell r="A518" t="str">
            <v>001.09.02340</v>
          </cell>
          <cell r="B518" t="str">
            <v>Tranca para portas e janelas, em chapa de ferro 2" x 1/4", incl.suporte</v>
          </cell>
          <cell r="C518" t="str">
            <v>M</v>
          </cell>
          <cell r="D518">
            <v>1</v>
          </cell>
          <cell r="E518">
            <v>28.649799999999999</v>
          </cell>
          <cell r="F518">
            <v>28.64</v>
          </cell>
        </row>
        <row r="519">
          <cell r="A519" t="str">
            <v>001.09.02360</v>
          </cell>
          <cell r="B519" t="str">
            <v>Batente de madeira 15 x 15 cm para porta e janela</v>
          </cell>
          <cell r="C519" t="str">
            <v>M</v>
          </cell>
          <cell r="D519">
            <v>1</v>
          </cell>
          <cell r="E519">
            <v>19.447600000000001</v>
          </cell>
          <cell r="F519">
            <v>19.440000000000001</v>
          </cell>
        </row>
        <row r="520">
          <cell r="A520" t="str">
            <v>001.09.02380</v>
          </cell>
          <cell r="B520" t="str">
            <v>Batente de madeira 3,5 x 14,5 cm para portas e janelas</v>
          </cell>
          <cell r="C520" t="str">
            <v>M</v>
          </cell>
          <cell r="D520">
            <v>1</v>
          </cell>
          <cell r="E520">
            <v>7.8464</v>
          </cell>
          <cell r="F520">
            <v>7.84</v>
          </cell>
        </row>
        <row r="521">
          <cell r="A521" t="str">
            <v>001.09.02400</v>
          </cell>
          <cell r="B521" t="str">
            <v>Reparo em esquadria - substituição de folhas de porta/janelas de madeira tipo almofadada</v>
          </cell>
          <cell r="C521" t="str">
            <v>M2</v>
          </cell>
          <cell r="D521">
            <v>1</v>
          </cell>
          <cell r="E521">
            <v>42.723199999999999</v>
          </cell>
          <cell r="F521">
            <v>42.72</v>
          </cell>
        </row>
        <row r="522">
          <cell r="A522" t="str">
            <v>001.09.02420</v>
          </cell>
          <cell r="B522" t="str">
            <v>Reparo em esquadria - substituição de batente de madeira</v>
          </cell>
          <cell r="C522" t="str">
            <v>M</v>
          </cell>
          <cell r="D522">
            <v>1</v>
          </cell>
          <cell r="E522">
            <v>17.8034</v>
          </cell>
          <cell r="F522">
            <v>17.8</v>
          </cell>
        </row>
        <row r="523">
          <cell r="A523" t="str">
            <v>001.09.02440</v>
          </cell>
          <cell r="B523" t="str">
            <v>Reparo em esquadria - substituição de folha de porta de madeira tipo solidor, inclusive dobradiças, -(0,60x1,80)m</v>
          </cell>
          <cell r="C523" t="str">
            <v>UN</v>
          </cell>
          <cell r="D523">
            <v>1</v>
          </cell>
          <cell r="E523">
            <v>51.058700000000002</v>
          </cell>
          <cell r="F523">
            <v>51.05</v>
          </cell>
        </row>
        <row r="524">
          <cell r="A524" t="str">
            <v>001.09.02460</v>
          </cell>
          <cell r="B524" t="str">
            <v>Reparo em esquadria - substituição de folha de porta de madeira tipo solidor, inclusive dobradiças, -(0,60x2,10)m</v>
          </cell>
          <cell r="C524" t="str">
            <v>UN</v>
          </cell>
          <cell r="D524">
            <v>1</v>
          </cell>
          <cell r="E524">
            <v>51.058700000000002</v>
          </cell>
          <cell r="F524">
            <v>51.05</v>
          </cell>
        </row>
        <row r="525">
          <cell r="A525" t="str">
            <v>001.09.02480</v>
          </cell>
          <cell r="B525" t="str">
            <v>Reparo em esquadria - substituição de folha de porta de madeira tipo solidor, inclusive dobradiças, -(0,70x2,10)m</v>
          </cell>
          <cell r="C525" t="str">
            <v>UN</v>
          </cell>
          <cell r="D525">
            <v>1</v>
          </cell>
          <cell r="E525">
            <v>51.058700000000002</v>
          </cell>
          <cell r="F525">
            <v>51.05</v>
          </cell>
        </row>
        <row r="526">
          <cell r="A526" t="str">
            <v>001.09.02500</v>
          </cell>
          <cell r="B526" t="str">
            <v>Reparo em esquadria - substituição de folha de porta de madeira tipo solidor, inclusive dobradiças, -(0,80x2,10)m</v>
          </cell>
          <cell r="C526" t="str">
            <v>UN</v>
          </cell>
          <cell r="D526">
            <v>1</v>
          </cell>
          <cell r="E526">
            <v>51.058700000000002</v>
          </cell>
          <cell r="F526">
            <v>51.05</v>
          </cell>
        </row>
        <row r="527">
          <cell r="A527" t="str">
            <v>001.09.02520</v>
          </cell>
          <cell r="B527" t="str">
            <v>Reparo em esquadria - substituição de folha de porta de madeira tipo solidor, inclusive dobradiças, -(0,90x2,10)m</v>
          </cell>
          <cell r="C527" t="str">
            <v>UN</v>
          </cell>
          <cell r="D527">
            <v>1</v>
          </cell>
          <cell r="E527">
            <v>51.058700000000002</v>
          </cell>
          <cell r="F527">
            <v>51.05</v>
          </cell>
        </row>
        <row r="528">
          <cell r="A528" t="str">
            <v>001.09.02540</v>
          </cell>
          <cell r="B528" t="str">
            <v>Reparo em esquadria - substituição de folha de madeira almofadada, inclusive dobradiças-(0,60x2,10)m</v>
          </cell>
          <cell r="C528" t="str">
            <v>UN</v>
          </cell>
          <cell r="D528">
            <v>1</v>
          </cell>
          <cell r="E528">
            <v>73.748699999999999</v>
          </cell>
          <cell r="F528">
            <v>73.739999999999995</v>
          </cell>
        </row>
        <row r="529">
          <cell r="A529" t="str">
            <v>001.09.02560</v>
          </cell>
          <cell r="B529" t="str">
            <v>Reparo em esquadria - substituição de folha de madeira almofadada, inclusive dobradiças-(0,70x2,10)m</v>
          </cell>
          <cell r="C529" t="str">
            <v>UN</v>
          </cell>
          <cell r="D529">
            <v>1</v>
          </cell>
          <cell r="E529">
            <v>73.748699999999999</v>
          </cell>
          <cell r="F529">
            <v>73.739999999999995</v>
          </cell>
        </row>
        <row r="530">
          <cell r="A530" t="str">
            <v>001.09.02580</v>
          </cell>
          <cell r="B530" t="str">
            <v>Reparo em esquadria - substituição de folha de madeira almofadada, inclusive dobradiças-(0,80x2,10)m</v>
          </cell>
          <cell r="C530" t="str">
            <v>UN</v>
          </cell>
          <cell r="D530">
            <v>1</v>
          </cell>
          <cell r="E530">
            <v>73.748699999999999</v>
          </cell>
          <cell r="F530">
            <v>73.739999999999995</v>
          </cell>
        </row>
        <row r="531">
          <cell r="A531" t="str">
            <v>001.09.02600</v>
          </cell>
          <cell r="B531" t="str">
            <v>Reparo em esquadria - substituição de folha de madeira almofadada, inclusive dobradiças-(0,90x2,10)m</v>
          </cell>
          <cell r="C531" t="str">
            <v>UN</v>
          </cell>
          <cell r="D531">
            <v>1</v>
          </cell>
          <cell r="E531">
            <v>73.748699999999999</v>
          </cell>
          <cell r="F531">
            <v>73.739999999999995</v>
          </cell>
        </row>
        <row r="532">
          <cell r="A532" t="str">
            <v>001.09.02620</v>
          </cell>
          <cell r="B532" t="str">
            <v>Reparo em esquadria - substituição de batente de peroba, inclusive guarnições -vão de (0,60x2,10)m</v>
          </cell>
          <cell r="C532" t="str">
            <v>JG</v>
          </cell>
          <cell r="D532">
            <v>1</v>
          </cell>
          <cell r="E532">
            <v>95.657700000000006</v>
          </cell>
          <cell r="F532">
            <v>95.65</v>
          </cell>
        </row>
        <row r="533">
          <cell r="A533" t="str">
            <v>001.09.02640</v>
          </cell>
          <cell r="B533" t="str">
            <v>Reparo em esquadria - substituição de batente de peroba, inclusive guarnições -vão de (0,70x2,10)m</v>
          </cell>
          <cell r="C533" t="str">
            <v>JG</v>
          </cell>
          <cell r="D533">
            <v>1</v>
          </cell>
          <cell r="E533">
            <v>94.263499999999993</v>
          </cell>
          <cell r="F533">
            <v>94.26</v>
          </cell>
        </row>
        <row r="534">
          <cell r="A534" t="str">
            <v>001.09.02660</v>
          </cell>
          <cell r="B534" t="str">
            <v>Reparo em esquadria - substituição de batente de peroba, inclusive guarnições -vão de (0,80x2,10)m</v>
          </cell>
          <cell r="C534" t="str">
            <v>JG</v>
          </cell>
          <cell r="D534">
            <v>1</v>
          </cell>
          <cell r="E534">
            <v>102.5497</v>
          </cell>
          <cell r="F534">
            <v>102.54</v>
          </cell>
        </row>
        <row r="535">
          <cell r="A535" t="str">
            <v>001.10</v>
          </cell>
          <cell r="B535" t="str">
            <v>REVESTIMENTO</v>
          </cell>
          <cell r="E535">
            <v>1048.5709999999999</v>
          </cell>
        </row>
        <row r="536">
          <cell r="A536" t="str">
            <v>001.10.00020</v>
          </cell>
          <cell r="B536" t="str">
            <v>Chapisco de aderência c/argamassa de cimento e areia traço 1:3 e= 5 mm</v>
          </cell>
          <cell r="C536" t="str">
            <v>m2</v>
          </cell>
          <cell r="D536">
            <v>1</v>
          </cell>
          <cell r="E536">
            <v>2.0068000000000001</v>
          </cell>
          <cell r="F536">
            <v>2</v>
          </cell>
        </row>
        <row r="537">
          <cell r="A537" t="str">
            <v>001.10.00040</v>
          </cell>
          <cell r="B537" t="str">
            <v>Chapisco de acab.c/argam.de cimento e pedrisco traço 1:4  e= 7 mm</v>
          </cell>
          <cell r="C537" t="str">
            <v>m2</v>
          </cell>
          <cell r="D537">
            <v>1</v>
          </cell>
          <cell r="E537">
            <v>3.0085000000000002</v>
          </cell>
          <cell r="F537">
            <v>3</v>
          </cell>
        </row>
        <row r="538">
          <cell r="A538" t="str">
            <v>001.10.00080</v>
          </cell>
          <cell r="B538" t="str">
            <v>Emboço c/argamassa mista 1:4 c/100 kg de cimento</v>
          </cell>
          <cell r="C538" t="str">
            <v>M2</v>
          </cell>
          <cell r="D538">
            <v>1</v>
          </cell>
          <cell r="E538">
            <v>6.2489999999999997</v>
          </cell>
          <cell r="F538">
            <v>6.24</v>
          </cell>
        </row>
        <row r="539">
          <cell r="A539" t="str">
            <v>001.10.00100</v>
          </cell>
          <cell r="B539" t="str">
            <v>Reboco paulista usando argamassa mista de cimento cal e areia no traço 1:2:8 com 20 mm de espessura</v>
          </cell>
          <cell r="C539" t="str">
            <v>m2</v>
          </cell>
          <cell r="D539">
            <v>1</v>
          </cell>
          <cell r="E539">
            <v>8.5328999999999997</v>
          </cell>
          <cell r="F539">
            <v>8.5299999999999994</v>
          </cell>
        </row>
        <row r="540">
          <cell r="A540" t="str">
            <v>001.10.00120</v>
          </cell>
          <cell r="B540" t="str">
            <v>Reboco c/ argamassa de cal em pasta e areia fina peneirada no traço 1:2 (espessura 0.6 cm)</v>
          </cell>
          <cell r="C540" t="str">
            <v>M2</v>
          </cell>
          <cell r="D540">
            <v>1</v>
          </cell>
          <cell r="E540">
            <v>4.1721000000000004</v>
          </cell>
          <cell r="F540">
            <v>4.17</v>
          </cell>
        </row>
        <row r="541">
          <cell r="A541" t="str">
            <v>001.10.00140</v>
          </cell>
          <cell r="B541" t="str">
            <v>Revestimento comum emboçado c/argamassa mista de cimento cal e areia 1:4:12 e rebocada c/ argamassa  de cal e areia 1:2 superf. desenpen.</v>
          </cell>
          <cell r="C541" t="str">
            <v>M2</v>
          </cell>
          <cell r="D541">
            <v>1</v>
          </cell>
          <cell r="E541">
            <v>14.628299999999999</v>
          </cell>
          <cell r="F541">
            <v>14.62</v>
          </cell>
        </row>
        <row r="542">
          <cell r="A542" t="str">
            <v>001.10.00160</v>
          </cell>
          <cell r="B542" t="str">
            <v>Revestimento rústico emboco c/argam.mista 1:4/12 e reboco aplicado à peneira fina c/ argamassa de cimento e areia</v>
          </cell>
          <cell r="C542" t="str">
            <v>M2</v>
          </cell>
          <cell r="D542">
            <v>1</v>
          </cell>
          <cell r="E542">
            <v>12.6547</v>
          </cell>
          <cell r="F542">
            <v>12.65</v>
          </cell>
        </row>
        <row r="543">
          <cell r="A543" t="str">
            <v>001.10.00180</v>
          </cell>
          <cell r="B543" t="str">
            <v>Reboco barra lisa com argamassa de cimento e areia 1:1.5 com impermeabilizante inclusive emboço de cimento e areia 1:4</v>
          </cell>
          <cell r="C543" t="str">
            <v>M2</v>
          </cell>
          <cell r="D543">
            <v>1</v>
          </cell>
          <cell r="E543">
            <v>17.7563</v>
          </cell>
          <cell r="F543">
            <v>17.75</v>
          </cell>
        </row>
        <row r="544">
          <cell r="A544" t="str">
            <v>001.10.00200</v>
          </cell>
          <cell r="B544" t="str">
            <v>Revestimento de parede c/pastilhas de porcelana c/argamassa mista de cal e pasta peneirada e pura areia fina seca e peneirada no traço 1:3 c/ 100 kg de cimento as juntas são tomadas c/ cimento branco e caolim</v>
          </cell>
          <cell r="C544" t="str">
            <v>M2</v>
          </cell>
          <cell r="D544">
            <v>1</v>
          </cell>
          <cell r="E544">
            <v>54.834099999999999</v>
          </cell>
          <cell r="F544">
            <v>54.83</v>
          </cell>
        </row>
        <row r="545">
          <cell r="A545" t="str">
            <v>001.10.00240</v>
          </cell>
          <cell r="B545" t="str">
            <v>Revestimento com azulejo plano bisotados 15x15 cm branco  com  juntas de amarração ou prumo, o emboço com argamassa mista 1:5:10 será perfeitamente desempenado , assentado com argamassa mista 1:4:8 tomando toda a superfície do azulejo, rejun</v>
          </cell>
          <cell r="C545" t="str">
            <v>M2</v>
          </cell>
          <cell r="D545">
            <v>1</v>
          </cell>
          <cell r="E545">
            <v>35.036299999999997</v>
          </cell>
          <cell r="F545">
            <v>35.03</v>
          </cell>
        </row>
        <row r="546">
          <cell r="A546" t="str">
            <v>001.10.00260</v>
          </cell>
          <cell r="B546" t="str">
            <v>Revestimento com azulejo planos bisotados ou lisos 15x15 cm de cor com juntas amarração ou prumo, o emboço com argamassa mista 1:5:10 sera perfeitamente desempenado, assentamento com argamassa mista 1:4:8, tomando toda a superfície do azulejo</v>
          </cell>
          <cell r="C546" t="str">
            <v>M2</v>
          </cell>
          <cell r="D546">
            <v>1</v>
          </cell>
          <cell r="E546">
            <v>25.021599999999999</v>
          </cell>
          <cell r="F546">
            <v>25.02</v>
          </cell>
        </row>
        <row r="547">
          <cell r="A547" t="str">
            <v>001.10.00280</v>
          </cell>
          <cell r="B547" t="str">
            <v>Revestimento com azulejo branco empregando pasta de argamassa colante, inclusive rejuntamento</v>
          </cell>
          <cell r="C547" t="str">
            <v>M2</v>
          </cell>
          <cell r="D547">
            <v>1</v>
          </cell>
          <cell r="E547">
            <v>22.045000000000002</v>
          </cell>
          <cell r="F547">
            <v>22.04</v>
          </cell>
        </row>
        <row r="548">
          <cell r="A548" t="str">
            <v>001.10.00300</v>
          </cell>
          <cell r="B548" t="str">
            <v>Revestimento com azulejo decorado empregando pasta de argamassa colante</v>
          </cell>
          <cell r="C548" t="str">
            <v>M2</v>
          </cell>
          <cell r="D548">
            <v>1</v>
          </cell>
          <cell r="E548">
            <v>20.197099999999999</v>
          </cell>
          <cell r="F548">
            <v>20.190000000000001</v>
          </cell>
        </row>
        <row r="549">
          <cell r="A549" t="str">
            <v>001.10.00320</v>
          </cell>
          <cell r="B549" t="str">
            <v>Revestimento de alvenaria c/ litofina de cerâmica são caetano sobre superfície já regularizada c/ argamassa mista de cimento, cal e areia no traço 1:4:12</v>
          </cell>
          <cell r="C549" t="str">
            <v>M2</v>
          </cell>
          <cell r="D549">
            <v>1</v>
          </cell>
          <cell r="E549">
            <v>30.901599999999998</v>
          </cell>
          <cell r="F549">
            <v>30.9</v>
          </cell>
        </row>
        <row r="550">
          <cell r="A550" t="str">
            <v>001.10.00340</v>
          </cell>
          <cell r="B550" t="str">
            <v>Barra lisa c/ acabamento em nata de cimento comum c/ desempenadeira de aço sobre emboço de cimento e areia 1:4</v>
          </cell>
          <cell r="C550" t="str">
            <v>M2</v>
          </cell>
          <cell r="D550">
            <v>1</v>
          </cell>
          <cell r="E550">
            <v>12.205299999999999</v>
          </cell>
          <cell r="F550">
            <v>12.2</v>
          </cell>
        </row>
        <row r="551">
          <cell r="A551" t="str">
            <v>001.10.00360</v>
          </cell>
          <cell r="B551" t="str">
            <v>Barra lisa c/ acabamento em nata de cimento comum c/ desempenadeira de aço sobre emboço de cimento e areia 1:4:8</v>
          </cell>
          <cell r="C551" t="str">
            <v>M2</v>
          </cell>
          <cell r="D551">
            <v>1</v>
          </cell>
          <cell r="E551">
            <v>11.6805</v>
          </cell>
          <cell r="F551">
            <v>11.68</v>
          </cell>
        </row>
        <row r="552">
          <cell r="A552" t="str">
            <v>001.10.00380</v>
          </cell>
          <cell r="B552" t="str">
            <v>Barra lisa c/ acabamento em nata de cimento branco c/ desempenadeira de aço sobre emboço de cimento e areia 1:4</v>
          </cell>
          <cell r="C552" t="str">
            <v>M2</v>
          </cell>
          <cell r="D552">
            <v>1</v>
          </cell>
          <cell r="E552">
            <v>14.2187</v>
          </cell>
          <cell r="F552">
            <v>14.21</v>
          </cell>
        </row>
        <row r="553">
          <cell r="A553" t="str">
            <v>001.10.00400</v>
          </cell>
          <cell r="B553" t="str">
            <v>Barra lisa c/ acabamento em nata de cimento branco c/ desempenadeira de aço sobre emboço de cimento e areia 1:4:8</v>
          </cell>
          <cell r="C553" t="str">
            <v>M2</v>
          </cell>
          <cell r="D553">
            <v>1</v>
          </cell>
          <cell r="E553">
            <v>14.9528</v>
          </cell>
          <cell r="F553">
            <v>14.95</v>
          </cell>
        </row>
        <row r="554">
          <cell r="A554" t="str">
            <v>001.10.00420</v>
          </cell>
          <cell r="B554" t="str">
            <v>Lambris de tábua macho e fêmea de cedrinho</v>
          </cell>
          <cell r="C554" t="str">
            <v>M2</v>
          </cell>
          <cell r="D554">
            <v>1</v>
          </cell>
          <cell r="E554">
            <v>29.2455</v>
          </cell>
          <cell r="F554">
            <v>29.24</v>
          </cell>
        </row>
        <row r="555">
          <cell r="A555" t="str">
            <v>001.10.00440</v>
          </cell>
          <cell r="B555" t="str">
            <v>Lambris de tábua macho e fêmea de perobinha</v>
          </cell>
          <cell r="C555" t="str">
            <v>M2</v>
          </cell>
          <cell r="D555">
            <v>1</v>
          </cell>
          <cell r="E555">
            <v>26.840499999999999</v>
          </cell>
          <cell r="F555">
            <v>26.84</v>
          </cell>
        </row>
        <row r="556">
          <cell r="A556" t="str">
            <v>001.10.00460</v>
          </cell>
          <cell r="B556" t="str">
            <v>Revestimento de parede c/seixos rolados utilizando argamassa mista 1:4:4</v>
          </cell>
          <cell r="C556" t="str">
            <v>M2</v>
          </cell>
          <cell r="D556">
            <v>1</v>
          </cell>
          <cell r="E556">
            <v>12.148899999999999</v>
          </cell>
          <cell r="F556">
            <v>12.14</v>
          </cell>
        </row>
        <row r="557">
          <cell r="A557" t="str">
            <v>001.10.00480</v>
          </cell>
          <cell r="B557" t="str">
            <v>Revestimento de parede c/pedra cristal utilizando argamassa mista 1:4:4</v>
          </cell>
          <cell r="C557" t="str">
            <v>M2</v>
          </cell>
          <cell r="D557">
            <v>1</v>
          </cell>
          <cell r="E557">
            <v>19.796900000000001</v>
          </cell>
          <cell r="F557">
            <v>19.79</v>
          </cell>
        </row>
        <row r="558">
          <cell r="A558" t="str">
            <v>001.10.00500</v>
          </cell>
          <cell r="B558" t="str">
            <v>Mármore branco 2 cm inclusive emboco paulista alizada no traço 1:4:12 e chapisco de aderência no traço 1:3 cimento e areia</v>
          </cell>
          <cell r="C558" t="str">
            <v>M2</v>
          </cell>
          <cell r="D558">
            <v>1</v>
          </cell>
          <cell r="E558">
            <v>176.9409</v>
          </cell>
          <cell r="F558">
            <v>176.94</v>
          </cell>
        </row>
        <row r="559">
          <cell r="A559" t="str">
            <v>001.10.00520</v>
          </cell>
          <cell r="B559" t="str">
            <v>Mármore travertino(nacional) assente com pasta de argamassa colante e rejuntamento com cimento branco</v>
          </cell>
          <cell r="C559" t="str">
            <v>M2</v>
          </cell>
          <cell r="D559">
            <v>1</v>
          </cell>
          <cell r="E559">
            <v>201.51669999999999</v>
          </cell>
          <cell r="F559">
            <v>201.51</v>
          </cell>
        </row>
        <row r="560">
          <cell r="A560" t="str">
            <v>001.10.00540</v>
          </cell>
          <cell r="B560" t="str">
            <v>Teto em revestimento comum, emboço c/ argamassa mista no traço 1:4:12 e reboco c/ argamassa de cal e areia no traço 1:2 superf. desempenada acabamento camurçado incl chapisco de aderência no traço 1:3 cimento e areia</v>
          </cell>
          <cell r="C560" t="str">
            <v>M2</v>
          </cell>
          <cell r="D560">
            <v>1</v>
          </cell>
          <cell r="E560">
            <v>15.0947</v>
          </cell>
          <cell r="F560">
            <v>15.09</v>
          </cell>
        </row>
        <row r="561">
          <cell r="A561" t="str">
            <v>001.10.00560</v>
          </cell>
          <cell r="B561" t="str">
            <v>Revestimento c/ carpete 8 mm sobre parede</v>
          </cell>
          <cell r="C561" t="str">
            <v>M2</v>
          </cell>
          <cell r="D561">
            <v>1</v>
          </cell>
          <cell r="E561">
            <v>24.814800000000002</v>
          </cell>
          <cell r="F561">
            <v>24.81</v>
          </cell>
        </row>
        <row r="562">
          <cell r="A562" t="str">
            <v>001.10.00580</v>
          </cell>
          <cell r="B562" t="str">
            <v>Revestimento com pedra cristal sobre parede</v>
          </cell>
          <cell r="C562" t="str">
            <v>M2</v>
          </cell>
          <cell r="D562">
            <v>1</v>
          </cell>
          <cell r="E562">
            <v>21.880600000000001</v>
          </cell>
          <cell r="F562">
            <v>21.88</v>
          </cell>
        </row>
        <row r="563">
          <cell r="A563" t="str">
            <v>001.10.00600</v>
          </cell>
          <cell r="B563" t="str">
            <v>Revestimento de parede com cerâmica 10x10 cm, assente com argamassa de cimento e areia 1:5, inclusive rejuntamento e limpeza</v>
          </cell>
          <cell r="C563" t="str">
            <v>M2</v>
          </cell>
          <cell r="D563">
            <v>1</v>
          </cell>
          <cell r="E563">
            <v>56.730400000000003</v>
          </cell>
          <cell r="F563">
            <v>56.73</v>
          </cell>
        </row>
        <row r="564">
          <cell r="A564" t="str">
            <v>001.10.00620</v>
          </cell>
          <cell r="B564" t="str">
            <v>Revestimento de parede com cerâmica 10x20 cm, assente com argamassa de cimento e areia 1:5, inclusive  rejuntamento e limpeza</v>
          </cell>
          <cell r="C564" t="str">
            <v>M2</v>
          </cell>
          <cell r="D564">
            <v>1</v>
          </cell>
          <cell r="E564">
            <v>35.808399999999999</v>
          </cell>
          <cell r="F564">
            <v>35.799999999999997</v>
          </cell>
        </row>
        <row r="565">
          <cell r="A565" t="str">
            <v>001.10.00660</v>
          </cell>
          <cell r="B565" t="str">
            <v>Faixas decorativas para portas e janelas, 10 cm de largura, em argamassa mista de cimento cal e areia</v>
          </cell>
          <cell r="C565" t="str">
            <v>M</v>
          </cell>
          <cell r="D565">
            <v>1</v>
          </cell>
          <cell r="E565">
            <v>4.1898</v>
          </cell>
          <cell r="F565">
            <v>4.18</v>
          </cell>
        </row>
        <row r="566">
          <cell r="A566" t="str">
            <v>001.10.00680</v>
          </cell>
          <cell r="B566" t="str">
            <v>Revestimento de paredes com laminado melaminico colado (formiplac texturizado)</v>
          </cell>
          <cell r="C566" t="str">
            <v>M2</v>
          </cell>
          <cell r="D566">
            <v>1</v>
          </cell>
          <cell r="E566">
            <v>24.002800000000001</v>
          </cell>
          <cell r="F566">
            <v>24</v>
          </cell>
        </row>
        <row r="567">
          <cell r="A567" t="str">
            <v>001.10.00700</v>
          </cell>
          <cell r="B567" t="str">
            <v>Revestimento texturizado, alta camada, aplicado a desempenadeira</v>
          </cell>
          <cell r="C567" t="str">
            <v>M2</v>
          </cell>
          <cell r="D567">
            <v>1</v>
          </cell>
          <cell r="E567">
            <v>21.587499999999999</v>
          </cell>
          <cell r="F567">
            <v>21.58</v>
          </cell>
        </row>
        <row r="568">
          <cell r="A568" t="str">
            <v>001.10.00720</v>
          </cell>
          <cell r="B568" t="str">
            <v>Revestimento c/ argamassa britada espessura = 1,00 cm</v>
          </cell>
          <cell r="C568" t="str">
            <v>M2</v>
          </cell>
          <cell r="D568">
            <v>1</v>
          </cell>
          <cell r="E568">
            <v>42.437600000000003</v>
          </cell>
          <cell r="F568">
            <v>42.43</v>
          </cell>
        </row>
        <row r="569">
          <cell r="A569" t="str">
            <v>001.10.00740</v>
          </cell>
          <cell r="B569" t="str">
            <v>Correção de trincas em paredes, usando ferro de 1/4" e argamassa de cimento e areia 1:3</v>
          </cell>
          <cell r="C569" t="str">
            <v>M</v>
          </cell>
          <cell r="D569">
            <v>1</v>
          </cell>
          <cell r="E569">
            <v>18.587800000000001</v>
          </cell>
          <cell r="F569">
            <v>18.579999999999998</v>
          </cell>
        </row>
        <row r="570">
          <cell r="A570" t="str">
            <v>001.10.00760</v>
          </cell>
          <cell r="B570" t="str">
            <v>Requadro com argamassa de cimento e areia 1:3</v>
          </cell>
          <cell r="C570" t="str">
            <v>M</v>
          </cell>
          <cell r="D570">
            <v>1</v>
          </cell>
          <cell r="E570">
            <v>6.8456000000000001</v>
          </cell>
          <cell r="F570">
            <v>6.84</v>
          </cell>
        </row>
        <row r="571">
          <cell r="A571" t="str">
            <v>001.11</v>
          </cell>
          <cell r="B571" t="str">
            <v>PISOS RODAPÉS SOLEIRAS E PEITORIS</v>
          </cell>
          <cell r="E571">
            <v>1691.9159999999999</v>
          </cell>
        </row>
        <row r="572">
          <cell r="A572" t="str">
            <v>001.11.00020</v>
          </cell>
          <cell r="B572" t="str">
            <v>Preparo e apiloamento do local destinado a receber o piso</v>
          </cell>
          <cell r="C572" t="str">
            <v>M2</v>
          </cell>
          <cell r="D572">
            <v>1</v>
          </cell>
          <cell r="E572">
            <v>5.9371999999999998</v>
          </cell>
          <cell r="F572">
            <v>5.93</v>
          </cell>
        </row>
        <row r="573">
          <cell r="A573" t="str">
            <v>001.11.00040</v>
          </cell>
          <cell r="B573" t="str">
            <v>Regularização de laje ou lastro com argamassa de cimento e areia no traço 1:3</v>
          </cell>
          <cell r="C573" t="str">
            <v>M3</v>
          </cell>
          <cell r="D573">
            <v>1</v>
          </cell>
          <cell r="E573">
            <v>293.01740000000001</v>
          </cell>
          <cell r="F573">
            <v>293.01</v>
          </cell>
        </row>
        <row r="574">
          <cell r="A574" t="str">
            <v>001.11.00060</v>
          </cell>
          <cell r="B574" t="str">
            <v>Lastro de concreto magro no traco 1:3:6 com junta de dilatação de madeira 1.2 cm de espessura formando quadro 2.0 x 2.0 m com 6.0 cm de espessura</v>
          </cell>
          <cell r="C574" t="str">
            <v>M2</v>
          </cell>
          <cell r="D574">
            <v>1</v>
          </cell>
          <cell r="E574">
            <v>13.947900000000001</v>
          </cell>
          <cell r="F574">
            <v>13.94</v>
          </cell>
        </row>
        <row r="575">
          <cell r="A575" t="str">
            <v>001.11.00080</v>
          </cell>
          <cell r="B575" t="str">
            <v>Lastro de concreto 1:3:6 com junta de dilatação seca, formando quadro de 2.00x2.00 m, com 6 cm de espessura</v>
          </cell>
          <cell r="C575" t="str">
            <v>M2</v>
          </cell>
          <cell r="D575">
            <v>1</v>
          </cell>
          <cell r="E575">
            <v>16.139800000000001</v>
          </cell>
          <cell r="F575">
            <v>16.13</v>
          </cell>
        </row>
        <row r="576">
          <cell r="A576" t="str">
            <v>001.11.00100</v>
          </cell>
          <cell r="B576" t="str">
            <v>Lastro de concreto magro traço 1:3:6, com junta de dilatação seca formando quadros de 2.00x2.00m, com 6.00 cm de espessura</v>
          </cell>
          <cell r="C576" t="str">
            <v>M2</v>
          </cell>
          <cell r="D576">
            <v>1</v>
          </cell>
          <cell r="E576">
            <v>16.547799999999999</v>
          </cell>
          <cell r="F576">
            <v>16.54</v>
          </cell>
        </row>
        <row r="577">
          <cell r="A577" t="str">
            <v>001.11.00120</v>
          </cell>
          <cell r="B577" t="str">
            <v>Contrapiso de concreto não estrutural, preparado p/ receber o piso esp.= 6.00 cm</v>
          </cell>
          <cell r="C577" t="str">
            <v>M2</v>
          </cell>
          <cell r="D577">
            <v>1</v>
          </cell>
          <cell r="E577">
            <v>13.947900000000001</v>
          </cell>
          <cell r="F577">
            <v>13.94</v>
          </cell>
        </row>
        <row r="578">
          <cell r="A578" t="str">
            <v>001.11.00140</v>
          </cell>
          <cell r="B578" t="str">
            <v>Placa de concreto 1,20x1,20 m com 6cm de espessura, junta seca moldada in locu</v>
          </cell>
          <cell r="C578" t="str">
            <v>M2</v>
          </cell>
          <cell r="D578">
            <v>1</v>
          </cell>
          <cell r="E578">
            <v>23.045100000000001</v>
          </cell>
          <cell r="F578">
            <v>23.04</v>
          </cell>
        </row>
        <row r="579">
          <cell r="A579" t="str">
            <v>001.11.00160</v>
          </cell>
          <cell r="B579" t="str">
            <v>Piso em volta do edifício constituído por um lastro de concreto de 250 kg cim/m3 c/ espessura igual a 6.00 cm dividido a cada 2.00 m por ripas de peroba de 7.00x1.20cm impermeabilizadas formando juntas de dilatação. o serviço inclui apiloamen</v>
          </cell>
          <cell r="C579" t="str">
            <v>M2</v>
          </cell>
          <cell r="D579">
            <v>1</v>
          </cell>
          <cell r="E579">
            <v>22.328800000000001</v>
          </cell>
          <cell r="F579">
            <v>22.32</v>
          </cell>
        </row>
        <row r="580">
          <cell r="A580" t="str">
            <v>001.11.00180</v>
          </cell>
          <cell r="B580" t="str">
            <v>Cimentado liso queimado c/espessura de 1.5 cm c/argamassa de cimento e areia no traço 1:3</v>
          </cell>
          <cell r="C580" t="str">
            <v>M2</v>
          </cell>
          <cell r="D580">
            <v>1</v>
          </cell>
          <cell r="E580">
            <v>12.291</v>
          </cell>
          <cell r="F580">
            <v>12.29</v>
          </cell>
        </row>
        <row r="581">
          <cell r="A581" t="str">
            <v>001.11.00200</v>
          </cell>
          <cell r="B581" t="str">
            <v>Cimentado liso queimado c/espessura de 2 cm usando argamassa decimento e areia 1:3 c/ juntas plásticas de 19 mm formando quadros de 2.00 x 2.00 m</v>
          </cell>
          <cell r="C581" t="str">
            <v>M2</v>
          </cell>
          <cell r="D581">
            <v>1</v>
          </cell>
          <cell r="E581">
            <v>15.169700000000001</v>
          </cell>
          <cell r="F581">
            <v>15.16</v>
          </cell>
        </row>
        <row r="582">
          <cell r="A582" t="str">
            <v>001.11.00220</v>
          </cell>
          <cell r="B582" t="str">
            <v>Cimentado liso queimado com espessura de 1,5 cm com argamassa de cimento e areia no traço 1:3 com junta de dilatação em ardósia com 7,5 cm de largura, formando quadro 2.00 x 1.00 m, cor natural</v>
          </cell>
          <cell r="C582" t="str">
            <v>M2</v>
          </cell>
          <cell r="D582">
            <v>1</v>
          </cell>
          <cell r="E582">
            <v>15.141400000000001</v>
          </cell>
          <cell r="F582">
            <v>15.14</v>
          </cell>
        </row>
        <row r="583">
          <cell r="A583" t="str">
            <v>001.11.00240</v>
          </cell>
          <cell r="B583" t="str">
            <v>Cimentado liso queimado de cor. com sulcos feitos a colher formando retângulos de 0.82x0.605 m com 2.00 cm de espessura inclusive lastro de concreto 1:3:6, espessura 6.00 cm. juntas de ripa impermeabilizada de 6x1.2cm.</v>
          </cell>
          <cell r="C583" t="str">
            <v>M2</v>
          </cell>
          <cell r="D583">
            <v>1</v>
          </cell>
          <cell r="E583">
            <v>31.053599999999999</v>
          </cell>
          <cell r="F583">
            <v>31.05</v>
          </cell>
        </row>
        <row r="584">
          <cell r="A584" t="str">
            <v>001.11.00260</v>
          </cell>
          <cell r="B584" t="str">
            <v>Cimentado liso queimado com espessura de 1.50 cm com argamassa de cimento e areia  no traço 1:3, com junta de dilatação de tijolo maciço, formando quadro de 2.00x2.00m na cor preta</v>
          </cell>
          <cell r="C584" t="str">
            <v>M2</v>
          </cell>
          <cell r="D584">
            <v>1</v>
          </cell>
          <cell r="E584">
            <v>14.2102</v>
          </cell>
          <cell r="F584">
            <v>14.21</v>
          </cell>
        </row>
        <row r="585">
          <cell r="A585" t="str">
            <v>001.11.00280</v>
          </cell>
          <cell r="B585" t="str">
            <v>Piso em cimentado alizado, c/ pó xadrez vermelho, esp. 1,5cm</v>
          </cell>
          <cell r="C585" t="str">
            <v>M2</v>
          </cell>
          <cell r="D585">
            <v>1</v>
          </cell>
          <cell r="E585">
            <v>30.117599999999999</v>
          </cell>
          <cell r="F585">
            <v>30.11</v>
          </cell>
        </row>
        <row r="586">
          <cell r="A586" t="str">
            <v>001.11.00300</v>
          </cell>
          <cell r="B586" t="str">
            <v>Revestimento de piso c/tijolo comum recozido colocado a chato assente c/ argamassa mista de cal em pasta e areia média ou grossa s/ peneirar no traço 1:4 c/ 100kg de cimento</v>
          </cell>
          <cell r="C586" t="str">
            <v>M2</v>
          </cell>
          <cell r="D586">
            <v>1</v>
          </cell>
          <cell r="E586">
            <v>18.649999999999999</v>
          </cell>
          <cell r="F586">
            <v>18.649999999999999</v>
          </cell>
        </row>
        <row r="587">
          <cell r="A587" t="str">
            <v>001.11.00310</v>
          </cell>
          <cell r="B587" t="str">
            <v>Revestimento com Piso Cerâmico Esmaltado Dim. Media 30 x 30 cm, PI 02, Assentado Com Argamassa Colante Uso Interno, incl. rejuntamento.</v>
          </cell>
          <cell r="C587" t="str">
            <v>m2</v>
          </cell>
          <cell r="D587">
            <v>1</v>
          </cell>
          <cell r="E587">
            <v>17.735700000000001</v>
          </cell>
          <cell r="F587">
            <v>17.73</v>
          </cell>
        </row>
        <row r="588">
          <cell r="A588" t="str">
            <v>001.11.00311</v>
          </cell>
          <cell r="B588" t="str">
            <v>Revestimento com Piso Cerâmico Esmaltado Dim. Media 30 x 30 cm, PI 03, Assentado Com Argamassa Colante Uso Interno, incl. rejuntamento.</v>
          </cell>
          <cell r="C588" t="str">
            <v>m2</v>
          </cell>
          <cell r="D588">
            <v>1</v>
          </cell>
          <cell r="E588">
            <v>17.735700000000001</v>
          </cell>
          <cell r="F588">
            <v>17.73</v>
          </cell>
        </row>
        <row r="589">
          <cell r="A589" t="str">
            <v>001.11.00312</v>
          </cell>
          <cell r="B589" t="str">
            <v>Revestimento com Piso Cerâmico Esmaltado Dim. Media 30 x 30 cm, PI 04, Assentado Com Argamassa Colante Uso Interno, incl. rejuntamento.</v>
          </cell>
          <cell r="C589" t="str">
            <v>m2</v>
          </cell>
          <cell r="D589">
            <v>1</v>
          </cell>
          <cell r="E589">
            <v>18.835699999999999</v>
          </cell>
          <cell r="F589">
            <v>18.829999999999998</v>
          </cell>
        </row>
        <row r="590">
          <cell r="A590" t="str">
            <v>001.11.00313</v>
          </cell>
          <cell r="B590" t="str">
            <v>Revestimento com Piso Cerâmico Esmaltado Dim. Media 30 x 30 cm, PI 05, Assentado Com Argamassa Colante Uso Interno, incl. rejuntamento.</v>
          </cell>
          <cell r="C590" t="str">
            <v>m2</v>
          </cell>
          <cell r="D590">
            <v>1</v>
          </cell>
          <cell r="E590">
            <v>18.835699999999999</v>
          </cell>
          <cell r="F590">
            <v>18.829999999999998</v>
          </cell>
        </row>
        <row r="591">
          <cell r="A591" t="str">
            <v>001.11.00321</v>
          </cell>
          <cell r="B591" t="str">
            <v>Revestimento de pisos e lajotas cerâmicas 30x30 cm assente c/argamassa de cimento e areia 1:4</v>
          </cell>
          <cell r="C591" t="str">
            <v>M2</v>
          </cell>
          <cell r="D591">
            <v>1</v>
          </cell>
          <cell r="E591">
            <v>22.092600000000001</v>
          </cell>
          <cell r="F591">
            <v>22.09</v>
          </cell>
        </row>
        <row r="592">
          <cell r="A592" t="str">
            <v>001.11.00341</v>
          </cell>
          <cell r="B592" t="str">
            <v>Assentamento de ladrilho hidráulico, assente com argamassa mista de cimento, cal e areia 1:0,5:5</v>
          </cell>
          <cell r="C592" t="str">
            <v>M2</v>
          </cell>
          <cell r="D592">
            <v>1</v>
          </cell>
          <cell r="E592">
            <v>27.361599999999999</v>
          </cell>
          <cell r="F592">
            <v>27.36</v>
          </cell>
        </row>
        <row r="593">
          <cell r="A593" t="str">
            <v>001.11.00361</v>
          </cell>
          <cell r="B593" t="str">
            <v>Revestimento de piso com cerâmica decorada 15x15cm assente com argamass mista de cimento cal e areia no traço 1:0.50:5</v>
          </cell>
          <cell r="C593" t="str">
            <v>M2</v>
          </cell>
          <cell r="D593">
            <v>1</v>
          </cell>
          <cell r="E593">
            <v>30.411100000000001</v>
          </cell>
          <cell r="F593">
            <v>30.41</v>
          </cell>
        </row>
        <row r="594">
          <cell r="A594" t="str">
            <v>001.11.00381</v>
          </cell>
          <cell r="B594" t="str">
            <v>Revestimento de piso  com ceramica decorada 20x20cm assente com argamassa mista de cimento cal e areia no traço 1:0.5:5</v>
          </cell>
          <cell r="C594" t="str">
            <v>M2</v>
          </cell>
          <cell r="D594">
            <v>1</v>
          </cell>
          <cell r="E594">
            <v>30.367100000000001</v>
          </cell>
          <cell r="F594">
            <v>30.36</v>
          </cell>
        </row>
        <row r="595">
          <cell r="A595" t="str">
            <v>001.11.00401</v>
          </cell>
          <cell r="B595" t="str">
            <v>Revestimento de piso com ladrilho cerâmico 20x20 cm empregando pasta de cimento colante</v>
          </cell>
          <cell r="C595" t="str">
            <v>M2</v>
          </cell>
          <cell r="D595">
            <v>1</v>
          </cell>
          <cell r="E595">
            <v>19.284700000000001</v>
          </cell>
          <cell r="F595">
            <v>19.28</v>
          </cell>
        </row>
        <row r="596">
          <cell r="A596" t="str">
            <v>001.11.00421</v>
          </cell>
          <cell r="B596" t="str">
            <v>Revestimento de piso com ceramica decorada 25x25 cm, assente com argamassa mista de cimento, cal e areia, traço 1:0.5:5</v>
          </cell>
          <cell r="C596" t="str">
            <v>M2</v>
          </cell>
          <cell r="D596">
            <v>1</v>
          </cell>
          <cell r="E596">
            <v>30.590299999999999</v>
          </cell>
          <cell r="F596">
            <v>30.59</v>
          </cell>
        </row>
        <row r="597">
          <cell r="A597" t="str">
            <v>001.11.00441</v>
          </cell>
          <cell r="B597" t="str">
            <v>Revestimento de piso com lajota colonial</v>
          </cell>
          <cell r="C597" t="str">
            <v>M2</v>
          </cell>
          <cell r="D597">
            <v>1</v>
          </cell>
          <cell r="E597">
            <v>13.8238</v>
          </cell>
          <cell r="F597">
            <v>13.82</v>
          </cell>
        </row>
        <row r="598">
          <cell r="A598" t="str">
            <v>001.11.00461</v>
          </cell>
          <cell r="B598" t="str">
            <v>Revestimento de piso em granilite fundido no local formando quadros de 2.00 m2 de área ( no máximo) com junta plastica colorida e faixa perimétrica de 30 cm na cor preta fazendo meia cana, aplicação de 2 demãos de resina acrilica</v>
          </cell>
          <cell r="C598" t="str">
            <v>m2</v>
          </cell>
          <cell r="D598">
            <v>1</v>
          </cell>
          <cell r="E598">
            <v>18.3734</v>
          </cell>
          <cell r="F598">
            <v>18.37</v>
          </cell>
        </row>
        <row r="599">
          <cell r="A599" t="str">
            <v>001.11.00481</v>
          </cell>
          <cell r="B599" t="str">
            <v>Assentamento de junta plástica de dilatacao p/pisos de 19 mm</v>
          </cell>
          <cell r="C599" t="str">
            <v>ML</v>
          </cell>
          <cell r="D599">
            <v>1</v>
          </cell>
          <cell r="E599">
            <v>1.6783999999999999</v>
          </cell>
          <cell r="F599">
            <v>1.67</v>
          </cell>
        </row>
        <row r="600">
          <cell r="A600" t="str">
            <v>001.11.00501</v>
          </cell>
          <cell r="B600" t="str">
            <v>Revestimento de pisos c/tacos comuns de madeira fixadas c/cola especial sobre lastro de argamassa de cimento e areia no traço 1:4</v>
          </cell>
          <cell r="C600" t="str">
            <v>M2</v>
          </cell>
          <cell r="D600">
            <v>1</v>
          </cell>
          <cell r="E600">
            <v>34.827199999999998</v>
          </cell>
          <cell r="F600">
            <v>34.82</v>
          </cell>
        </row>
        <row r="601">
          <cell r="A601" t="str">
            <v>001.11.00521</v>
          </cell>
          <cell r="B601" t="str">
            <v>Revestimento de pisos em tacos de peróba 7x21 cm de primeira qualidade assentados c/ argamassa de cimento e areia fina meio peneirada no traço 1:3</v>
          </cell>
          <cell r="C601" t="str">
            <v>M2</v>
          </cell>
          <cell r="D601">
            <v>1</v>
          </cell>
          <cell r="E601">
            <v>28.7788</v>
          </cell>
          <cell r="F601">
            <v>28.77</v>
          </cell>
        </row>
        <row r="602">
          <cell r="A602" t="str">
            <v>001.11.00541</v>
          </cell>
          <cell r="B602" t="str">
            <v>Pisos de mármore nacional 40x40 cm de espessura 2 cm assente c/ argamassa mista 1:4 c/100 kg de cimento</v>
          </cell>
          <cell r="C602" t="str">
            <v>M2</v>
          </cell>
          <cell r="D602">
            <v>1</v>
          </cell>
          <cell r="E602">
            <v>137.87280000000001</v>
          </cell>
          <cell r="F602">
            <v>137.87</v>
          </cell>
        </row>
        <row r="603">
          <cell r="A603" t="str">
            <v>001.11.00561</v>
          </cell>
          <cell r="B603" t="str">
            <v>Assentamento de piso de granito verde ubatuba</v>
          </cell>
          <cell r="C603" t="str">
            <v>M2</v>
          </cell>
          <cell r="D603">
            <v>1</v>
          </cell>
          <cell r="E603">
            <v>104.5234</v>
          </cell>
          <cell r="F603">
            <v>104.52</v>
          </cell>
        </row>
        <row r="604">
          <cell r="A604" t="str">
            <v>001.11.00581</v>
          </cell>
          <cell r="B604" t="str">
            <v>Revestimento de piso em ardosia natural 40x40cm cor preta tipo on com resinex</v>
          </cell>
          <cell r="C604" t="str">
            <v>M2</v>
          </cell>
          <cell r="D604">
            <v>1</v>
          </cell>
          <cell r="E604">
            <v>25.912299999999998</v>
          </cell>
          <cell r="F604">
            <v>25.91</v>
          </cell>
        </row>
        <row r="605">
          <cell r="A605" t="str">
            <v>001.11.00601</v>
          </cell>
          <cell r="B605" t="str">
            <v>Revestimento de paviflex sobre lastro ou laje regularizada, assentado com cola especial de 2.00 mm de espessura</v>
          </cell>
          <cell r="C605" t="str">
            <v>M2</v>
          </cell>
          <cell r="D605">
            <v>1</v>
          </cell>
          <cell r="E605">
            <v>41.598199999999999</v>
          </cell>
          <cell r="F605">
            <v>41.59</v>
          </cell>
        </row>
        <row r="606">
          <cell r="A606" t="str">
            <v>001.11.00621</v>
          </cell>
          <cell r="B606" t="str">
            <v>Revestimento de paviflex sobre lastro ou laje regularizada, assentado com cola especial de 3.20 mm de espessura</v>
          </cell>
          <cell r="C606" t="str">
            <v>M2</v>
          </cell>
          <cell r="D606">
            <v>1</v>
          </cell>
          <cell r="E606">
            <v>60.3932</v>
          </cell>
          <cell r="F606">
            <v>60.39</v>
          </cell>
        </row>
        <row r="607">
          <cell r="A607" t="str">
            <v>001.11.00641</v>
          </cell>
          <cell r="B607" t="str">
            <v>Revestimento de paviflex sobre lastro ou laje regularizada, assentado com cola especial de 1.60 mm de espessura</v>
          </cell>
          <cell r="C607" t="str">
            <v>M2</v>
          </cell>
          <cell r="D607">
            <v>1</v>
          </cell>
          <cell r="E607">
            <v>35.193199999999997</v>
          </cell>
          <cell r="F607">
            <v>35.19</v>
          </cell>
        </row>
        <row r="608">
          <cell r="A608" t="str">
            <v>001.11.00661</v>
          </cell>
          <cell r="B608" t="str">
            <v>Carpete 8mm na cor verde musgo</v>
          </cell>
          <cell r="C608" t="str">
            <v>M2</v>
          </cell>
          <cell r="D608">
            <v>1</v>
          </cell>
          <cell r="E608">
            <v>23</v>
          </cell>
          <cell r="F608">
            <v>23</v>
          </cell>
        </row>
        <row r="609">
          <cell r="A609" t="str">
            <v>001.11.00681</v>
          </cell>
          <cell r="B609" t="str">
            <v>Revestimento da escada (degrau e espelho) c/ ardósia preta tipo on c/ resinex</v>
          </cell>
          <cell r="C609" t="str">
            <v>M2</v>
          </cell>
          <cell r="D609">
            <v>1</v>
          </cell>
          <cell r="E609">
            <v>31.225899999999999</v>
          </cell>
          <cell r="F609">
            <v>31.22</v>
          </cell>
        </row>
        <row r="610">
          <cell r="A610" t="str">
            <v>001.11.00701</v>
          </cell>
          <cell r="B610" t="str">
            <v>Piso de concreto fck=15,0 mpa, armado com tela de aço ca-60 4.2 com malha 15x15 cm - esp.15 cm</v>
          </cell>
          <cell r="C610" t="str">
            <v>M2</v>
          </cell>
          <cell r="D610">
            <v>1</v>
          </cell>
          <cell r="E610">
            <v>41.467300000000002</v>
          </cell>
          <cell r="F610">
            <v>41.46</v>
          </cell>
        </row>
        <row r="611">
          <cell r="A611" t="str">
            <v>001.11.00721</v>
          </cell>
          <cell r="B611" t="str">
            <v>Assentamento de rodapé de cimentado usando argamassa de cimento e areia 1:3 com altura de 10 cm, simples</v>
          </cell>
          <cell r="C611" t="str">
            <v>ML</v>
          </cell>
          <cell r="D611">
            <v>1</v>
          </cell>
          <cell r="E611">
            <v>5.5370999999999997</v>
          </cell>
          <cell r="F611">
            <v>5.53</v>
          </cell>
        </row>
        <row r="612">
          <cell r="A612" t="str">
            <v>001.11.00741</v>
          </cell>
          <cell r="B612" t="str">
            <v>Assentamento de rodapé de cimentado usando argamassa de cimento e areia 1:3 com altura de 10 cm, de cor</v>
          </cell>
          <cell r="C612" t="str">
            <v>ML</v>
          </cell>
          <cell r="D612">
            <v>1</v>
          </cell>
          <cell r="E612">
            <v>6.4656000000000002</v>
          </cell>
          <cell r="F612">
            <v>6.46</v>
          </cell>
        </row>
        <row r="613">
          <cell r="A613" t="str">
            <v>001.11.00761</v>
          </cell>
          <cell r="B613" t="str">
            <v>Assentamento de rodapés para pisos em ceramica 30x30</v>
          </cell>
          <cell r="C613" t="str">
            <v>ML</v>
          </cell>
          <cell r="D613">
            <v>1</v>
          </cell>
          <cell r="E613">
            <v>6.8962000000000003</v>
          </cell>
          <cell r="F613">
            <v>6.89</v>
          </cell>
        </row>
        <row r="614">
          <cell r="A614" t="str">
            <v>001.11.00781</v>
          </cell>
          <cell r="B614" t="str">
            <v>Assentamento de rodapés de de madeira de 10 cm de altura</v>
          </cell>
          <cell r="C614" t="str">
            <v>ML</v>
          </cell>
          <cell r="D614">
            <v>1</v>
          </cell>
          <cell r="E614">
            <v>6.9236000000000004</v>
          </cell>
          <cell r="F614">
            <v>6.92</v>
          </cell>
        </row>
        <row r="615">
          <cell r="A615" t="str">
            <v>001.11.00801</v>
          </cell>
          <cell r="B615" t="str">
            <v>Assentamento de rodapés de de granilite c/10 cm de altura utilizando argamassa mista de cal em pasta e areia média ou grossa s/ peneirar no traço 1:3 c/ 10 kg de cimento</v>
          </cell>
          <cell r="C615" t="str">
            <v>ML</v>
          </cell>
          <cell r="D615">
            <v>1</v>
          </cell>
          <cell r="E615">
            <v>7.4447000000000001</v>
          </cell>
          <cell r="F615">
            <v>7.44</v>
          </cell>
        </row>
        <row r="616">
          <cell r="A616" t="str">
            <v>001.11.00821</v>
          </cell>
          <cell r="B616" t="str">
            <v>Assentamento de mármore c/10 cm de altura e 2.00 cm de espessura</v>
          </cell>
          <cell r="C616" t="str">
            <v>ML</v>
          </cell>
          <cell r="D616">
            <v>1</v>
          </cell>
          <cell r="E616">
            <v>19.663799999999998</v>
          </cell>
          <cell r="F616">
            <v>19.66</v>
          </cell>
        </row>
        <row r="617">
          <cell r="A617" t="str">
            <v>001.11.00841</v>
          </cell>
          <cell r="B617" t="str">
            <v>Assentamento de rodapé de cerâmica empregando pasta de argamassa de cimento colante</v>
          </cell>
          <cell r="C617" t="str">
            <v>ML</v>
          </cell>
          <cell r="D617">
            <v>1</v>
          </cell>
          <cell r="E617">
            <v>2.1598999999999999</v>
          </cell>
          <cell r="F617">
            <v>2.15</v>
          </cell>
        </row>
        <row r="618">
          <cell r="A618" t="str">
            <v>001.11.00861</v>
          </cell>
          <cell r="B618" t="str">
            <v>Assentamento de paviflex c/9 cm de altura assente com cola especial</v>
          </cell>
          <cell r="C618" t="str">
            <v>ML</v>
          </cell>
          <cell r="D618">
            <v>1</v>
          </cell>
          <cell r="E618">
            <v>3.31</v>
          </cell>
          <cell r="F618">
            <v>3.31</v>
          </cell>
        </row>
        <row r="619">
          <cell r="A619" t="str">
            <v>001.11.00881</v>
          </cell>
          <cell r="B619" t="str">
            <v>Cimentado liso queimado ate a altura de 7 cm c/argamassa de cimento e areia no traço 1:3</v>
          </cell>
          <cell r="C619" t="str">
            <v>ML</v>
          </cell>
          <cell r="D619">
            <v>1</v>
          </cell>
          <cell r="E619">
            <v>5.3367000000000004</v>
          </cell>
          <cell r="F619">
            <v>5.33</v>
          </cell>
        </row>
        <row r="620">
          <cell r="A620" t="str">
            <v>001.11.00901</v>
          </cell>
          <cell r="B620" t="str">
            <v>Assentamento de rodapé de madeira de peróba 7x1.5 cm fixados c/tacos de peróba previamente chumbados na alvenaria c/ espaçamento max. de 2.00x2.00 m</v>
          </cell>
          <cell r="C620" t="str">
            <v>ML</v>
          </cell>
          <cell r="D620">
            <v>1</v>
          </cell>
          <cell r="E620">
            <v>22.187100000000001</v>
          </cell>
          <cell r="F620">
            <v>22.18</v>
          </cell>
        </row>
        <row r="621">
          <cell r="A621" t="str">
            <v>001.11.00921</v>
          </cell>
          <cell r="B621" t="str">
            <v>Assentamento de rodapé de ardósia natural</v>
          </cell>
          <cell r="C621" t="str">
            <v>ML</v>
          </cell>
          <cell r="D621">
            <v>1</v>
          </cell>
          <cell r="E621">
            <v>8.0422999999999991</v>
          </cell>
          <cell r="F621">
            <v>8.0399999999999991</v>
          </cell>
        </row>
        <row r="622">
          <cell r="A622" t="str">
            <v>001.11.00941</v>
          </cell>
          <cell r="B622" t="str">
            <v>Assentamento de rodapé de granito na cor verde ubatuba com 7 cm de espessura</v>
          </cell>
          <cell r="C622" t="str">
            <v>ML</v>
          </cell>
          <cell r="D622">
            <v>1</v>
          </cell>
          <cell r="E622">
            <v>19.351800000000001</v>
          </cell>
          <cell r="F622">
            <v>19.350000000000001</v>
          </cell>
        </row>
        <row r="623">
          <cell r="A623" t="str">
            <v>001.11.00961</v>
          </cell>
          <cell r="B623" t="str">
            <v>Assentamento de rodapé de de lajota colonial</v>
          </cell>
          <cell r="C623" t="str">
            <v>ML</v>
          </cell>
          <cell r="D623">
            <v>1</v>
          </cell>
          <cell r="E623">
            <v>8.2182999999999993</v>
          </cell>
          <cell r="F623">
            <v>8.2100000000000009</v>
          </cell>
        </row>
        <row r="624">
          <cell r="A624" t="str">
            <v>001.11.00981</v>
          </cell>
          <cell r="B624" t="str">
            <v>Assentamento de soleiras externas c/ pingadeira ou ressalto penetrando 2.50 cm de c/ lado da alvenaria assentado c/ aragam. de cimento e areia no traço 1:4, de mármore branco marfim 3.00 cm</v>
          </cell>
          <cell r="C624" t="str">
            <v>ML</v>
          </cell>
          <cell r="D624">
            <v>1</v>
          </cell>
          <cell r="E624">
            <v>21.243200000000002</v>
          </cell>
          <cell r="F624">
            <v>21.24</v>
          </cell>
        </row>
        <row r="625">
          <cell r="A625" t="str">
            <v>001.11.01001</v>
          </cell>
          <cell r="B625" t="str">
            <v>Assentamento de soleiras externas c/ pingadeira ou ressalto penetrando 2.50 cm de c/ lado da alvenaria assentado c/ aragam. de cimento e areia no traço 1:4, de granilite</v>
          </cell>
          <cell r="C625" t="str">
            <v>ML</v>
          </cell>
          <cell r="D625">
            <v>1</v>
          </cell>
          <cell r="E625">
            <v>6.6201999999999996</v>
          </cell>
          <cell r="F625">
            <v>6.62</v>
          </cell>
        </row>
        <row r="626">
          <cell r="A626" t="str">
            <v>001.11.01021</v>
          </cell>
          <cell r="B626" t="str">
            <v>Assentamento de soleira interna de 0.15 m de mármore branco marfim 3.00 cmassente c/ argamassa de cimento e areia 1:4 m</v>
          </cell>
          <cell r="C626" t="str">
            <v>ML</v>
          </cell>
          <cell r="D626">
            <v>1</v>
          </cell>
          <cell r="E626">
            <v>20.444099999999999</v>
          </cell>
          <cell r="F626">
            <v>20.440000000000001</v>
          </cell>
        </row>
        <row r="627">
          <cell r="A627" t="str">
            <v>001.11.01041</v>
          </cell>
          <cell r="B627" t="str">
            <v>Assentamento de soleira interna de 0.15 m de granilite  assente c/ argamassa de cimento e areia 1:4 m</v>
          </cell>
          <cell r="C627" t="str">
            <v>ML</v>
          </cell>
          <cell r="D627">
            <v>1</v>
          </cell>
          <cell r="E627">
            <v>7.2201000000000004</v>
          </cell>
          <cell r="F627">
            <v>7.22</v>
          </cell>
        </row>
        <row r="628">
          <cell r="A628" t="str">
            <v>001.11.01061</v>
          </cell>
          <cell r="B628" t="str">
            <v>Assentamento de soleira interna de 0.15 m de ardósia ,assente c/ argamassa de cimento e areia no traço 1:4</v>
          </cell>
          <cell r="C628" t="str">
            <v>ML</v>
          </cell>
          <cell r="D628">
            <v>1</v>
          </cell>
          <cell r="E628">
            <v>11.5098</v>
          </cell>
          <cell r="F628">
            <v>11.5</v>
          </cell>
        </row>
        <row r="629">
          <cell r="A629" t="str">
            <v>001.11.01081</v>
          </cell>
          <cell r="B629" t="str">
            <v>Assentamento de soleira de granito l=0,15m e=2cm</v>
          </cell>
          <cell r="C629" t="str">
            <v>UN</v>
          </cell>
          <cell r="D629">
            <v>1</v>
          </cell>
          <cell r="E629">
            <v>23.568200000000001</v>
          </cell>
          <cell r="F629">
            <v>23.56</v>
          </cell>
        </row>
        <row r="630">
          <cell r="A630" t="str">
            <v>001.11.01101</v>
          </cell>
          <cell r="B630" t="str">
            <v>Assentamento de soleira de granito na cor verde ubatuba l=15 cm</v>
          </cell>
          <cell r="C630" t="str">
            <v>ML</v>
          </cell>
          <cell r="D630">
            <v>1</v>
          </cell>
          <cell r="E630">
            <v>40.668199999999999</v>
          </cell>
          <cell r="F630">
            <v>40.659999999999997</v>
          </cell>
        </row>
        <row r="631">
          <cell r="A631" t="str">
            <v>001.11.01121</v>
          </cell>
          <cell r="B631" t="str">
            <v>Assentamento de peitoril de mármore branco espessura 3.00 cm, assente com argamassa de cimento e areia traço 1:4</v>
          </cell>
          <cell r="C631" t="str">
            <v>ML</v>
          </cell>
          <cell r="D631">
            <v>1</v>
          </cell>
          <cell r="E631">
            <v>17.955200000000001</v>
          </cell>
          <cell r="F631">
            <v>17.95</v>
          </cell>
        </row>
        <row r="632">
          <cell r="A632" t="str">
            <v>001.11.01141</v>
          </cell>
          <cell r="B632" t="str">
            <v>Assentamento de peitoril de granilite espessura 2.50 cm, assente com argamassa de cimento e areia traço 1:4</v>
          </cell>
          <cell r="C632" t="str">
            <v>ML</v>
          </cell>
          <cell r="D632">
            <v>1</v>
          </cell>
          <cell r="E632">
            <v>8.5762</v>
          </cell>
          <cell r="F632">
            <v>8.57</v>
          </cell>
        </row>
        <row r="633">
          <cell r="A633" t="str">
            <v>001.11.01161</v>
          </cell>
          <cell r="B633" t="str">
            <v>Assentamento de peitoril de ardósia polida  espessura 3.00 cm, assente com argamassa de cimento e areia traço 1:4</v>
          </cell>
          <cell r="C633" t="str">
            <v>M2</v>
          </cell>
          <cell r="D633">
            <v>1</v>
          </cell>
          <cell r="E633">
            <v>14.318</v>
          </cell>
          <cell r="F633">
            <v>14.31</v>
          </cell>
        </row>
        <row r="634">
          <cell r="A634" t="str">
            <v>001.11.01181</v>
          </cell>
          <cell r="B634" t="str">
            <v>Assentamento de peitoril interno de mármore branco espessura 2.00 cm, assentes com argamassa de cimento e areia 1:4</v>
          </cell>
          <cell r="C634" t="str">
            <v>ML</v>
          </cell>
          <cell r="D634">
            <v>1</v>
          </cell>
          <cell r="E634">
            <v>18.9711</v>
          </cell>
          <cell r="F634">
            <v>18.97</v>
          </cell>
        </row>
        <row r="635">
          <cell r="A635" t="str">
            <v>001.11.01201</v>
          </cell>
          <cell r="B635" t="str">
            <v>Assentamento de peitoril interno de granilite espessura 2.50 cm, assentes com argamassa de cimento e areia 1:4</v>
          </cell>
          <cell r="C635" t="str">
            <v>ML</v>
          </cell>
          <cell r="D635">
            <v>1</v>
          </cell>
          <cell r="E635">
            <v>5.8211000000000004</v>
          </cell>
          <cell r="F635">
            <v>5.82</v>
          </cell>
        </row>
        <row r="636">
          <cell r="A636" t="str">
            <v>001.12</v>
          </cell>
          <cell r="B636" t="str">
            <v>FORROS</v>
          </cell>
          <cell r="E636">
            <v>568.65700000000004</v>
          </cell>
        </row>
        <row r="637">
          <cell r="A637" t="str">
            <v>001.12.00020</v>
          </cell>
          <cell r="B637" t="str">
            <v>Forro de tábuas de cedrinho 10.00x1.00 cm aplicados em sarrafos 10x2.5 cm espacados de 50x50 cm</v>
          </cell>
          <cell r="C637" t="str">
            <v>M2</v>
          </cell>
          <cell r="D637">
            <v>1</v>
          </cell>
          <cell r="E637">
            <v>28.236599999999999</v>
          </cell>
          <cell r="F637">
            <v>28.23</v>
          </cell>
        </row>
        <row r="638">
          <cell r="A638" t="str">
            <v>001.12.00040</v>
          </cell>
          <cell r="B638" t="str">
            <v>Forro de tábuas de cedrinho 10.00x1.00 cm aplicados em caibros de 5x6 cm espaçados de 50x50 cm</v>
          </cell>
          <cell r="C638" t="str">
            <v>M2</v>
          </cell>
          <cell r="D638">
            <v>1</v>
          </cell>
          <cell r="E638">
            <v>28.808599999999998</v>
          </cell>
          <cell r="F638">
            <v>28.8</v>
          </cell>
        </row>
        <row r="639">
          <cell r="A639" t="str">
            <v>001.12.00060</v>
          </cell>
          <cell r="B639" t="str">
            <v>Forro de tábua de mogno ou cerejeira de 10.00x1.00 cm aplicado em sarrafo de 10x2.5 cm espaçados de 50x50 cm</v>
          </cell>
          <cell r="C639" t="str">
            <v>M2</v>
          </cell>
          <cell r="D639">
            <v>1</v>
          </cell>
          <cell r="E639">
            <v>31.756599999999999</v>
          </cell>
          <cell r="F639">
            <v>31.75</v>
          </cell>
        </row>
        <row r="640">
          <cell r="A640" t="str">
            <v>001.12.00080</v>
          </cell>
          <cell r="B640" t="str">
            <v>Forro de tábua de mogno ou cerejeira de 10.00x1.00 cm aplicado em caibro de 5x6 cm espacados de 50x50 cm</v>
          </cell>
          <cell r="C640" t="str">
            <v>M2</v>
          </cell>
          <cell r="D640">
            <v>1</v>
          </cell>
          <cell r="E640">
            <v>32.328600000000002</v>
          </cell>
          <cell r="F640">
            <v>32.32</v>
          </cell>
        </row>
        <row r="641">
          <cell r="A641" t="str">
            <v>001.12.00100</v>
          </cell>
          <cell r="B641" t="str">
            <v>Cimalha de cedrinho</v>
          </cell>
          <cell r="C641" t="str">
            <v>ML</v>
          </cell>
          <cell r="D641">
            <v>1</v>
          </cell>
          <cell r="E641">
            <v>2.218</v>
          </cell>
          <cell r="F641">
            <v>2.21</v>
          </cell>
        </row>
        <row r="642">
          <cell r="A642" t="str">
            <v>001.12.00120</v>
          </cell>
          <cell r="B642" t="str">
            <v>Cimalha de mogno ou cerejeira</v>
          </cell>
          <cell r="C642" t="str">
            <v>ML</v>
          </cell>
          <cell r="D642">
            <v>1</v>
          </cell>
          <cell r="E642">
            <v>12.888</v>
          </cell>
          <cell r="F642">
            <v>12.88</v>
          </cell>
        </row>
        <row r="643">
          <cell r="A643" t="str">
            <v>001.12.00140</v>
          </cell>
          <cell r="B643" t="str">
            <v>Forro de gesso 60x60 cm liso fixado por meio de arame diretamente na estrutura</v>
          </cell>
          <cell r="C643" t="str">
            <v>m2</v>
          </cell>
          <cell r="D643">
            <v>1</v>
          </cell>
          <cell r="E643">
            <v>17.4818</v>
          </cell>
          <cell r="F643">
            <v>17.48</v>
          </cell>
        </row>
        <row r="644">
          <cell r="A644" t="str">
            <v>001.12.00160</v>
          </cell>
          <cell r="B644" t="str">
            <v>Fornecimento e Instalação de Moldura em Gesso h=7 cm</v>
          </cell>
          <cell r="C644" t="str">
            <v>m</v>
          </cell>
          <cell r="D644">
            <v>1</v>
          </cell>
          <cell r="E644">
            <v>7</v>
          </cell>
          <cell r="F644">
            <v>7</v>
          </cell>
        </row>
        <row r="645">
          <cell r="A645" t="str">
            <v>001.12.00180</v>
          </cell>
          <cell r="B645" t="str">
            <v>Sanca de gesso l=1,20 m</v>
          </cell>
          <cell r="C645" t="str">
            <v>ML</v>
          </cell>
          <cell r="D645">
            <v>1</v>
          </cell>
          <cell r="E645">
            <v>25</v>
          </cell>
          <cell r="F645">
            <v>25</v>
          </cell>
        </row>
        <row r="646">
          <cell r="A646" t="str">
            <v>001.12.00200</v>
          </cell>
          <cell r="B646" t="str">
            <v>Sanca de gesso l=0,30m</v>
          </cell>
          <cell r="C646" t="str">
            <v>ML</v>
          </cell>
          <cell r="D646">
            <v>1</v>
          </cell>
          <cell r="E646">
            <v>9</v>
          </cell>
          <cell r="F646">
            <v>9</v>
          </cell>
        </row>
        <row r="647">
          <cell r="A647" t="str">
            <v>001.12.00220</v>
          </cell>
          <cell r="B647" t="str">
            <v>Forro tipo pacote</v>
          </cell>
          <cell r="C647" t="str">
            <v>M2</v>
          </cell>
          <cell r="D647">
            <v>1</v>
          </cell>
          <cell r="E647">
            <v>46</v>
          </cell>
          <cell r="F647">
            <v>46</v>
          </cell>
        </row>
        <row r="648">
          <cell r="A648" t="str">
            <v>001.12.00240</v>
          </cell>
          <cell r="B648" t="str">
            <v>Forro luxalon</v>
          </cell>
          <cell r="C648" t="str">
            <v>M2</v>
          </cell>
          <cell r="D648">
            <v>1</v>
          </cell>
          <cell r="E648">
            <v>108</v>
          </cell>
          <cell r="F648">
            <v>108</v>
          </cell>
        </row>
        <row r="649">
          <cell r="A649" t="str">
            <v>001.12.00260</v>
          </cell>
          <cell r="B649" t="str">
            <v>Forro eucavid</v>
          </cell>
          <cell r="C649" t="str">
            <v>M2</v>
          </cell>
          <cell r="D649">
            <v>1</v>
          </cell>
          <cell r="E649">
            <v>46</v>
          </cell>
          <cell r="F649">
            <v>46</v>
          </cell>
        </row>
        <row r="650">
          <cell r="A650" t="str">
            <v>001.12.00280</v>
          </cell>
          <cell r="B650" t="str">
            <v>Forro paraline, fixado em estrutura metálica</v>
          </cell>
          <cell r="C650" t="str">
            <v>M2</v>
          </cell>
          <cell r="D650">
            <v>1</v>
          </cell>
          <cell r="E650">
            <v>97.8</v>
          </cell>
          <cell r="F650">
            <v>97.8</v>
          </cell>
        </row>
        <row r="651">
          <cell r="A651" t="str">
            <v>001.12.00300</v>
          </cell>
          <cell r="B651" t="str">
            <v>Forro de telha galvanizada fixado em estrutura metálica</v>
          </cell>
          <cell r="C651" t="str">
            <v>M2</v>
          </cell>
          <cell r="D651">
            <v>1</v>
          </cell>
          <cell r="E651">
            <v>23.029900000000001</v>
          </cell>
          <cell r="F651">
            <v>23.02</v>
          </cell>
        </row>
        <row r="652">
          <cell r="A652" t="str">
            <v>001.12.00320</v>
          </cell>
          <cell r="B652" t="str">
            <v>Fornecimento e Instalação de Forro de pvc branco 200 mm, incl. estrutura para fixação em metalon galvanizado e rodaforro</v>
          </cell>
          <cell r="C652" t="str">
            <v>m2</v>
          </cell>
          <cell r="D652">
            <v>1</v>
          </cell>
          <cell r="E652">
            <v>31</v>
          </cell>
          <cell r="F652">
            <v>31</v>
          </cell>
        </row>
        <row r="653">
          <cell r="A653" t="str">
            <v>001.12.00340</v>
          </cell>
          <cell r="B653" t="str">
            <v>Roda-forro de pvc branco</v>
          </cell>
          <cell r="C653" t="str">
            <v>ML</v>
          </cell>
          <cell r="D653">
            <v>1</v>
          </cell>
          <cell r="E653">
            <v>2.7</v>
          </cell>
          <cell r="F653">
            <v>2.7</v>
          </cell>
        </row>
        <row r="654">
          <cell r="A654" t="str">
            <v>001.12.00360</v>
          </cell>
          <cell r="B654" t="str">
            <v>Substituição de tábuas p/forro de cedrinho</v>
          </cell>
          <cell r="C654" t="str">
            <v>M2</v>
          </cell>
          <cell r="D654">
            <v>1</v>
          </cell>
          <cell r="E654">
            <v>18.1892</v>
          </cell>
          <cell r="F654">
            <v>18.18</v>
          </cell>
        </row>
        <row r="655">
          <cell r="A655" t="str">
            <v>001.12.00380</v>
          </cell>
          <cell r="B655" t="str">
            <v>Repregamento de forro de madeira</v>
          </cell>
          <cell r="C655" t="str">
            <v>M2</v>
          </cell>
          <cell r="D655">
            <v>1</v>
          </cell>
          <cell r="E655">
            <v>1.2197</v>
          </cell>
          <cell r="F655">
            <v>1.21</v>
          </cell>
        </row>
        <row r="656">
          <cell r="A656" t="str">
            <v>001.13</v>
          </cell>
          <cell r="B656" t="str">
            <v>VIDROS</v>
          </cell>
          <cell r="E656">
            <v>1001.52</v>
          </cell>
        </row>
        <row r="657">
          <cell r="A657" t="str">
            <v>001.13.00020</v>
          </cell>
          <cell r="B657" t="str">
            <v>Vidro liso espessura 3.00 mm</v>
          </cell>
          <cell r="C657" t="str">
            <v>M2</v>
          </cell>
          <cell r="D657">
            <v>1</v>
          </cell>
          <cell r="E657">
            <v>43.47</v>
          </cell>
          <cell r="F657">
            <v>43.47</v>
          </cell>
        </row>
        <row r="658">
          <cell r="A658" t="str">
            <v>001.13.00040</v>
          </cell>
          <cell r="B658" t="str">
            <v>Vidro liso espessura 4.00 mm</v>
          </cell>
          <cell r="C658" t="str">
            <v>M2</v>
          </cell>
          <cell r="D658">
            <v>1</v>
          </cell>
          <cell r="E658">
            <v>60.53</v>
          </cell>
          <cell r="F658">
            <v>60.53</v>
          </cell>
        </row>
        <row r="659">
          <cell r="A659" t="str">
            <v>001.13.00060</v>
          </cell>
          <cell r="B659" t="str">
            <v>Vidro liso espessura 5.00 mm</v>
          </cell>
          <cell r="C659" t="str">
            <v>M2</v>
          </cell>
          <cell r="D659">
            <v>1</v>
          </cell>
          <cell r="E659">
            <v>76</v>
          </cell>
          <cell r="F659">
            <v>76</v>
          </cell>
        </row>
        <row r="660">
          <cell r="A660" t="str">
            <v>001.13.00080</v>
          </cell>
          <cell r="B660" t="str">
            <v>Vidro liso espessura 6.00 mm</v>
          </cell>
          <cell r="C660" t="str">
            <v>M2</v>
          </cell>
          <cell r="D660">
            <v>1</v>
          </cell>
          <cell r="E660">
            <v>91.8</v>
          </cell>
          <cell r="F660">
            <v>91.8</v>
          </cell>
        </row>
        <row r="661">
          <cell r="A661" t="str">
            <v>001.13.00100</v>
          </cell>
          <cell r="B661" t="str">
            <v>Vidro martelado espessura 3.00 mm</v>
          </cell>
          <cell r="C661" t="str">
            <v>M2</v>
          </cell>
          <cell r="D661">
            <v>1</v>
          </cell>
          <cell r="E661">
            <v>45.36</v>
          </cell>
          <cell r="F661">
            <v>45.36</v>
          </cell>
        </row>
        <row r="662">
          <cell r="A662" t="str">
            <v>001.13.00120</v>
          </cell>
          <cell r="B662" t="str">
            <v>Vidro canelado comum espessura 4.00 mm</v>
          </cell>
          <cell r="C662" t="str">
            <v>M2</v>
          </cell>
          <cell r="D662">
            <v>1</v>
          </cell>
          <cell r="E662">
            <v>45.36</v>
          </cell>
          <cell r="F662">
            <v>45.36</v>
          </cell>
        </row>
        <row r="663">
          <cell r="A663" t="str">
            <v>001.13.00140</v>
          </cell>
          <cell r="B663" t="str">
            <v>Vidro fumê espessura 4.00 mm</v>
          </cell>
          <cell r="C663" t="str">
            <v>M2</v>
          </cell>
          <cell r="D663">
            <v>1</v>
          </cell>
          <cell r="E663">
            <v>88.2</v>
          </cell>
          <cell r="F663">
            <v>88.2</v>
          </cell>
        </row>
        <row r="664">
          <cell r="A664" t="str">
            <v>001.13.00160</v>
          </cell>
          <cell r="B664" t="str">
            <v>Vidro fumê espessura 5.00 mm</v>
          </cell>
          <cell r="C664" t="str">
            <v>M2</v>
          </cell>
          <cell r="D664">
            <v>1</v>
          </cell>
          <cell r="E664">
            <v>108</v>
          </cell>
          <cell r="F664">
            <v>108</v>
          </cell>
        </row>
        <row r="665">
          <cell r="A665" t="str">
            <v>001.13.00180</v>
          </cell>
          <cell r="B665" t="str">
            <v>Vidro fumê espessura 10.00 mm</v>
          </cell>
          <cell r="C665" t="str">
            <v>M2</v>
          </cell>
          <cell r="D665">
            <v>1</v>
          </cell>
          <cell r="E665">
            <v>210.6</v>
          </cell>
          <cell r="F665">
            <v>210.6</v>
          </cell>
        </row>
        <row r="666">
          <cell r="A666" t="str">
            <v>001.13.00200</v>
          </cell>
          <cell r="B666" t="str">
            <v>Vidro temperado espessura 10 mm ( fumê )</v>
          </cell>
          <cell r="C666" t="str">
            <v>M2</v>
          </cell>
          <cell r="D666">
            <v>1</v>
          </cell>
          <cell r="E666">
            <v>232.2</v>
          </cell>
          <cell r="F666">
            <v>232.2</v>
          </cell>
        </row>
        <row r="667">
          <cell r="A667" t="str">
            <v>001.14</v>
          </cell>
          <cell r="B667" t="str">
            <v>PINTURA</v>
          </cell>
          <cell r="E667">
            <v>592.97050000000002</v>
          </cell>
        </row>
        <row r="668">
          <cell r="A668" t="str">
            <v>001.14.00020</v>
          </cell>
          <cell r="B668" t="str">
            <v>Caiação em paredes e tetos à 03 demãos, externa</v>
          </cell>
          <cell r="C668" t="str">
            <v>M2</v>
          </cell>
          <cell r="D668">
            <v>1</v>
          </cell>
          <cell r="E668">
            <v>2.0295999999999998</v>
          </cell>
          <cell r="F668">
            <v>2.02</v>
          </cell>
        </row>
        <row r="669">
          <cell r="A669" t="str">
            <v>001.14.00040</v>
          </cell>
          <cell r="B669" t="str">
            <v>Caiação em paredes e tetos à 03 demãos, interna</v>
          </cell>
          <cell r="C669" t="str">
            <v>M2</v>
          </cell>
          <cell r="D669">
            <v>1</v>
          </cell>
          <cell r="E669">
            <v>2.0295999999999998</v>
          </cell>
          <cell r="F669">
            <v>2.02</v>
          </cell>
        </row>
        <row r="670">
          <cell r="A670" t="str">
            <v>001.14.00060</v>
          </cell>
          <cell r="B670" t="str">
            <v>Pintura látex pva em superfície rebocada executada como segue: limpeza e lixamento preliminar , uma demão de líquido impermeabilizante, duas demãos de massa corrida pva (se for o caso) e duas demãos de tinta de acabamento</v>
          </cell>
          <cell r="C670" t="str">
            <v>M2</v>
          </cell>
          <cell r="D670">
            <v>1</v>
          </cell>
          <cell r="E670">
            <v>7.5488999999999997</v>
          </cell>
          <cell r="F670">
            <v>7.54</v>
          </cell>
        </row>
        <row r="671">
          <cell r="A671" t="str">
            <v>001.14.00080</v>
          </cell>
          <cell r="B671" t="str">
            <v>Pintura látex pva em superfície rebocada executada como segue: limpeza e lixamento preliminar , uma demão de líquido impermeabilizante, sem massa corrida pva  e duas demãos de tinta de acabamento</v>
          </cell>
          <cell r="C671" t="str">
            <v>M2</v>
          </cell>
          <cell r="D671">
            <v>1</v>
          </cell>
          <cell r="E671">
            <v>5.1978999999999997</v>
          </cell>
          <cell r="F671">
            <v>5.19</v>
          </cell>
        </row>
        <row r="672">
          <cell r="A672" t="str">
            <v>001.14.00100</v>
          </cell>
          <cell r="B672" t="str">
            <v>Pintura com látex acrílico em superfície  rebocada executada como segue: limpeza e lixamento preliminar , uma demão de selador acrílico, duas demãos de massa acrílica (se for o caso) e duas demãos de tinta de acabamento c/ massa acrilica</v>
          </cell>
          <cell r="C672" t="str">
            <v>M2</v>
          </cell>
          <cell r="D672">
            <v>1</v>
          </cell>
          <cell r="E672">
            <v>8.0602</v>
          </cell>
          <cell r="F672">
            <v>8.06</v>
          </cell>
        </row>
        <row r="673">
          <cell r="A673" t="str">
            <v>001.14.00120</v>
          </cell>
          <cell r="B673" t="str">
            <v>Pintura com látex acrílico em superfície  rebocada executada como segue: limpeza e lixamento preliminar , uma demão de selador acrílico, duas demãos de massa acrílica  e duas demãos de tinta de acabamento s/ massa acrilica</v>
          </cell>
          <cell r="C673" t="str">
            <v>m2</v>
          </cell>
          <cell r="D673">
            <v>1</v>
          </cell>
          <cell r="E673">
            <v>5.0857999999999999</v>
          </cell>
          <cell r="F673">
            <v>5.08</v>
          </cell>
        </row>
        <row r="674">
          <cell r="A674" t="str">
            <v>001.14.00140</v>
          </cell>
          <cell r="B674" t="str">
            <v>Pintura de paredes com textura acrílica inclusive selador acrílico</v>
          </cell>
          <cell r="C674" t="str">
            <v>m2</v>
          </cell>
          <cell r="D674">
            <v>1</v>
          </cell>
          <cell r="E674">
            <v>5.7626999999999997</v>
          </cell>
          <cell r="F674">
            <v>5.76</v>
          </cell>
        </row>
        <row r="675">
          <cell r="A675" t="str">
            <v>001.14.00160</v>
          </cell>
          <cell r="B675" t="str">
            <v>Pintura de telhas de fibrocimento com látex acrílico, duas demãos</v>
          </cell>
          <cell r="C675" t="str">
            <v>M2</v>
          </cell>
          <cell r="D675">
            <v>1</v>
          </cell>
          <cell r="E675">
            <v>5.8128000000000002</v>
          </cell>
          <cell r="F675">
            <v>5.81</v>
          </cell>
        </row>
        <row r="676">
          <cell r="A676" t="str">
            <v>001.14.00180</v>
          </cell>
          <cell r="B676" t="str">
            <v>Pintura em esquadria de ferro inclusive lixamento uma demão de zarcão, correções de imperfeições e 02 demãos de tinta base de grafite</v>
          </cell>
          <cell r="C676" t="str">
            <v>M2</v>
          </cell>
          <cell r="D676">
            <v>1</v>
          </cell>
          <cell r="E676">
            <v>11.4672</v>
          </cell>
          <cell r="F676">
            <v>11.46</v>
          </cell>
        </row>
        <row r="677">
          <cell r="A677" t="str">
            <v>001.14.00200</v>
          </cell>
          <cell r="B677" t="str">
            <v>Pintura em esquadria de ferro inclusive lixamento uma demão de zarcão, correções de imperfeições e 02 demãos de tinta base de esmalte</v>
          </cell>
          <cell r="C677" t="str">
            <v>M2</v>
          </cell>
          <cell r="D677">
            <v>1</v>
          </cell>
          <cell r="E677">
            <v>11.155200000000001</v>
          </cell>
          <cell r="F677">
            <v>11.15</v>
          </cell>
        </row>
        <row r="678">
          <cell r="A678" t="str">
            <v>001.14.00220</v>
          </cell>
          <cell r="B678" t="str">
            <v>Pintura em esquadria de ferro inclusive lixamento uma demão de zarcão, correções de imperfeições e 02 demãos de tinta base de alimínio</v>
          </cell>
          <cell r="C678" t="str">
            <v>M2</v>
          </cell>
          <cell r="D678">
            <v>1</v>
          </cell>
          <cell r="E678">
            <v>11.155200000000001</v>
          </cell>
          <cell r="F678">
            <v>11.15</v>
          </cell>
        </row>
        <row r="679">
          <cell r="A679" t="str">
            <v>001.14.00240</v>
          </cell>
          <cell r="B679" t="str">
            <v>Pintura em esquadria de ferro inclusive lixamento uma demão de zarcão, correções de imperfeições e 02 demãos de tinta base de óleo</v>
          </cell>
          <cell r="C679" t="str">
            <v>M2</v>
          </cell>
          <cell r="D679">
            <v>1</v>
          </cell>
          <cell r="E679">
            <v>11.155200000000001</v>
          </cell>
          <cell r="F679">
            <v>11.15</v>
          </cell>
        </row>
        <row r="680">
          <cell r="A680" t="str">
            <v>001.14.00260</v>
          </cell>
          <cell r="B680" t="str">
            <v>Pintura a esmalte em esquadrias de madeira com massa corrida</v>
          </cell>
          <cell r="C680" t="str">
            <v>M2</v>
          </cell>
          <cell r="D680">
            <v>1</v>
          </cell>
          <cell r="E680">
            <v>12.138299999999999</v>
          </cell>
          <cell r="F680">
            <v>12.13</v>
          </cell>
        </row>
        <row r="681">
          <cell r="A681" t="str">
            <v>001.14.00280</v>
          </cell>
          <cell r="B681" t="str">
            <v>Pintura a esmalte em esquadria de madeira sem massa corrida aplicada a 2 ou 3 demãos após os lixamentos preliminares</v>
          </cell>
          <cell r="C681" t="str">
            <v>M2</v>
          </cell>
          <cell r="D681">
            <v>1</v>
          </cell>
          <cell r="E681">
            <v>8.1234000000000002</v>
          </cell>
          <cell r="F681">
            <v>8.1199999999999992</v>
          </cell>
        </row>
        <row r="682">
          <cell r="A682" t="str">
            <v>001.14.00300</v>
          </cell>
          <cell r="B682" t="str">
            <v>Pintura a esmalte com massa corrida em rodpés de madeira à 3 demãos aos após lixamento preliminar</v>
          </cell>
          <cell r="C682" t="str">
            <v>ML</v>
          </cell>
          <cell r="D682">
            <v>1</v>
          </cell>
          <cell r="E682">
            <v>2.4647999999999999</v>
          </cell>
          <cell r="F682">
            <v>2.46</v>
          </cell>
        </row>
        <row r="683">
          <cell r="A683" t="str">
            <v>001.14.00320</v>
          </cell>
          <cell r="B683" t="str">
            <v>Pintura à esmalte em forro de madeira à duas demãos em superfície lixada aparelhada e amassada</v>
          </cell>
          <cell r="C683" t="str">
            <v>M2</v>
          </cell>
          <cell r="D683">
            <v>1</v>
          </cell>
          <cell r="E683">
            <v>11.679399999999999</v>
          </cell>
          <cell r="F683">
            <v>11.67</v>
          </cell>
        </row>
        <row r="684">
          <cell r="A684" t="str">
            <v>001.14.00340</v>
          </cell>
          <cell r="B684" t="str">
            <v>Pintura em estrutura metálica com grafite incl. limpeza com escova de aço e duas demãos de zarcão</v>
          </cell>
          <cell r="C684" t="str">
            <v>M2</v>
          </cell>
          <cell r="D684">
            <v>1</v>
          </cell>
          <cell r="E684">
            <v>5.3582000000000001</v>
          </cell>
          <cell r="F684">
            <v>5.35</v>
          </cell>
        </row>
        <row r="685">
          <cell r="A685" t="str">
            <v>001.14.00360</v>
          </cell>
          <cell r="B685" t="str">
            <v>Pintura em estrutura metálica com alumínio incl. limpeza com escova de aço e duas demãos de zarcão</v>
          </cell>
          <cell r="C685" t="str">
            <v>M2</v>
          </cell>
          <cell r="D685">
            <v>1</v>
          </cell>
          <cell r="E685">
            <v>5.3582000000000001</v>
          </cell>
          <cell r="F685">
            <v>5.35</v>
          </cell>
        </row>
        <row r="686">
          <cell r="A686" t="str">
            <v>001.14.00380</v>
          </cell>
          <cell r="B686" t="str">
            <v>Pintura em estrutura metálica com esmalte incl. limpeza com escova de aço e duas demãos de zarcão</v>
          </cell>
          <cell r="C686" t="str">
            <v>M2</v>
          </cell>
          <cell r="D686">
            <v>1</v>
          </cell>
          <cell r="E686">
            <v>5.3582000000000001</v>
          </cell>
          <cell r="F686">
            <v>5.35</v>
          </cell>
        </row>
        <row r="687">
          <cell r="A687" t="str">
            <v>001.14.00400</v>
          </cell>
          <cell r="B687" t="str">
            <v>Pintura em cobertura metálica zincada inclusive limpeza das superfícies (interna e externa) na face interna.uma demão de tinta base (cromato de zinco) e duas demãos de tinta de acabamento de base sintética,</v>
          </cell>
          <cell r="C687" t="str">
            <v>M2</v>
          </cell>
          <cell r="D687">
            <v>1</v>
          </cell>
          <cell r="E687">
            <v>6.5895000000000001</v>
          </cell>
          <cell r="F687">
            <v>6.58</v>
          </cell>
        </row>
        <row r="688">
          <cell r="A688" t="str">
            <v>001.14.00420</v>
          </cell>
          <cell r="B688" t="str">
            <v>Pintura em cobertura metálica zincada inclusive limpeza das superfícies (interna e externa) na face externa aplicação de emulsão asfáltica a frio na espessura aproximadamente de 1.00 mm, uma demão de acabamento com tinta base de asfalto</v>
          </cell>
          <cell r="C688" t="str">
            <v>M2</v>
          </cell>
          <cell r="D688">
            <v>1</v>
          </cell>
          <cell r="E688">
            <v>13.938700000000001</v>
          </cell>
          <cell r="F688">
            <v>13.93</v>
          </cell>
        </row>
        <row r="689">
          <cell r="A689" t="str">
            <v>001.14.00440</v>
          </cell>
          <cell r="B689" t="str">
            <v>Pintura dos portões de ferro c/ fundo anti-corrosivo e esmalte sintético semi-brilho cores normais, marca renner</v>
          </cell>
          <cell r="C689" t="str">
            <v>M2</v>
          </cell>
          <cell r="D689">
            <v>1</v>
          </cell>
          <cell r="E689">
            <v>11.155200000000001</v>
          </cell>
          <cell r="F689">
            <v>11.15</v>
          </cell>
        </row>
        <row r="690">
          <cell r="A690" t="str">
            <v>001.14.00460</v>
          </cell>
          <cell r="B690" t="str">
            <v>Pintura em tubulações com esmalte sintético, inclusive lixamento e uma demão de zarcão</v>
          </cell>
          <cell r="C690" t="str">
            <v>M2</v>
          </cell>
          <cell r="D690">
            <v>1</v>
          </cell>
          <cell r="E690">
            <v>10.599</v>
          </cell>
          <cell r="F690">
            <v>10.59</v>
          </cell>
        </row>
        <row r="691">
          <cell r="A691" t="str">
            <v>001.14.00480</v>
          </cell>
          <cell r="B691" t="str">
            <v>Pintura sobre calhas e condutores a duas demãos de tinta sintética (esmalte sobre tinta antiferruginosa na face aparente a face interna será tratada c/1 demão de produto betuminoso</v>
          </cell>
          <cell r="C691" t="str">
            <v>M2</v>
          </cell>
          <cell r="D691">
            <v>1</v>
          </cell>
          <cell r="E691">
            <v>3.5421</v>
          </cell>
          <cell r="F691">
            <v>3.54</v>
          </cell>
        </row>
        <row r="692">
          <cell r="A692" t="str">
            <v>001.14.00500</v>
          </cell>
          <cell r="B692" t="str">
            <v>Pintura em paredes internas com esmalte incl 02 demaos de massa corrida pva</v>
          </cell>
          <cell r="C692" t="str">
            <v>m2</v>
          </cell>
          <cell r="D692">
            <v>1</v>
          </cell>
          <cell r="E692">
            <v>8.9776000000000007</v>
          </cell>
          <cell r="F692">
            <v>8.9700000000000006</v>
          </cell>
        </row>
        <row r="693">
          <cell r="A693" t="str">
            <v>001.14.00520</v>
          </cell>
          <cell r="B693" t="str">
            <v>Pintura em paredes internas com esmalte e com retoque de  massa corrida</v>
          </cell>
          <cell r="C693" t="str">
            <v>m2</v>
          </cell>
          <cell r="D693">
            <v>1</v>
          </cell>
          <cell r="E693">
            <v>6.5467000000000004</v>
          </cell>
          <cell r="F693">
            <v>6.54</v>
          </cell>
        </row>
        <row r="694">
          <cell r="A694" t="str">
            <v>001.14.00540</v>
          </cell>
          <cell r="B694" t="str">
            <v>Pintura interan a óleo em paredes com massa corrida executada da seguinte forma: lixamento preliminar a seco com lixa n.1 e limpeza do pó resultante, aparelhamento com 01 demão de líquido base (impermeabilizante) aplicado a trincha ou pincel</v>
          </cell>
          <cell r="C694" t="str">
            <v>M2</v>
          </cell>
          <cell r="D694">
            <v>1</v>
          </cell>
          <cell r="E694">
            <v>12.288600000000001</v>
          </cell>
          <cell r="F694">
            <v>12.28</v>
          </cell>
        </row>
        <row r="695">
          <cell r="A695" t="str">
            <v>001.14.00560</v>
          </cell>
          <cell r="B695" t="str">
            <v>Pintura à óleo em paredes internas, duas demãos, sem massa corrida executada da seguinte forma: lixamento preliminar a seco com lixa n.1 e limpeza do pó resultante - aparelhamento 01 demão com líquidobase (impermeabilizante) - 02 ou 03 demãos</v>
          </cell>
          <cell r="C695" t="str">
            <v>M2</v>
          </cell>
          <cell r="D695">
            <v>1</v>
          </cell>
          <cell r="E695">
            <v>6.5467000000000004</v>
          </cell>
          <cell r="F695">
            <v>6.54</v>
          </cell>
        </row>
        <row r="696">
          <cell r="A696" t="str">
            <v>001.14.00580</v>
          </cell>
          <cell r="B696" t="str">
            <v>Pintura a óleo em esquadrias de madeira c/massa corrida</v>
          </cell>
          <cell r="C696" t="str">
            <v>M2</v>
          </cell>
          <cell r="D696">
            <v>1</v>
          </cell>
          <cell r="E696">
            <v>10.7913</v>
          </cell>
          <cell r="F696">
            <v>10.79</v>
          </cell>
        </row>
        <row r="697">
          <cell r="A697" t="str">
            <v>001.14.00600</v>
          </cell>
          <cell r="B697" t="str">
            <v>Pintura em porta de madeira com tinta a óleo renner ou similar</v>
          </cell>
          <cell r="C697" t="str">
            <v>M2</v>
          </cell>
          <cell r="D697">
            <v>1</v>
          </cell>
          <cell r="E697">
            <v>7.2595999999999998</v>
          </cell>
          <cell r="F697">
            <v>7.25</v>
          </cell>
        </row>
        <row r="698">
          <cell r="A698" t="str">
            <v>001.14.00620</v>
          </cell>
          <cell r="B698" t="str">
            <v>Pintura à óleo em rodapés de madeira à duas demãos após lixamento preliminar com retoques de massa para vedação de juntas, orifícios e outros defeitos</v>
          </cell>
          <cell r="C698" t="str">
            <v>ML</v>
          </cell>
          <cell r="D698">
            <v>1</v>
          </cell>
          <cell r="E698">
            <v>1.4247000000000001</v>
          </cell>
          <cell r="F698">
            <v>1.42</v>
          </cell>
        </row>
        <row r="699">
          <cell r="A699" t="str">
            <v>001.14.00640</v>
          </cell>
          <cell r="B699" t="str">
            <v>Pintura externa à óleo em madeira (portões, cerca, etc) à 03 demãos s/ aparelhamento e emassamento prévio</v>
          </cell>
          <cell r="C699" t="str">
            <v>M2</v>
          </cell>
          <cell r="D699">
            <v>1</v>
          </cell>
          <cell r="E699">
            <v>7.2411000000000003</v>
          </cell>
          <cell r="F699">
            <v>7.24</v>
          </cell>
        </row>
        <row r="700">
          <cell r="A700" t="str">
            <v>001.14.00660</v>
          </cell>
          <cell r="B700" t="str">
            <v>Pintura à óleo em madeiramento aparente (galpões, passadiços e beirais) a 3 demãos sem aparelhamento e emassamento prévio</v>
          </cell>
          <cell r="C700" t="str">
            <v>M2</v>
          </cell>
          <cell r="D700">
            <v>1</v>
          </cell>
          <cell r="E700">
            <v>5.1379000000000001</v>
          </cell>
          <cell r="F700">
            <v>5.13</v>
          </cell>
        </row>
        <row r="701">
          <cell r="A701" t="str">
            <v>001.14.00680</v>
          </cell>
          <cell r="B701" t="str">
            <v>Pintura externa c/ verniz plástico a base de poliuretano (verniz de barco) aplicado à 3 demãos sobre esquadrias e peça de madeira expostas ao tempo convenientemente intercalado entre as demãos</v>
          </cell>
          <cell r="C701" t="str">
            <v>M2</v>
          </cell>
          <cell r="D701">
            <v>1</v>
          </cell>
          <cell r="E701">
            <v>6.3966000000000003</v>
          </cell>
          <cell r="F701">
            <v>6.39</v>
          </cell>
        </row>
        <row r="702">
          <cell r="A702" t="str">
            <v>001.14.00700</v>
          </cell>
          <cell r="B702" t="str">
            <v>Pintura envernizamento de alvenaria aparente inclusive a preparação da superfície em 02 demãos</v>
          </cell>
          <cell r="C702" t="str">
            <v>M2</v>
          </cell>
          <cell r="D702">
            <v>1</v>
          </cell>
          <cell r="E702">
            <v>6.3194999999999997</v>
          </cell>
          <cell r="F702">
            <v>6.31</v>
          </cell>
        </row>
        <row r="703">
          <cell r="A703" t="str">
            <v>001.14.00720</v>
          </cell>
          <cell r="B703" t="str">
            <v>Pintura com verniz acrílico sobre paredes de concreto aplicado à duas demãos</v>
          </cell>
          <cell r="C703" t="str">
            <v>M2</v>
          </cell>
          <cell r="D703">
            <v>1</v>
          </cell>
          <cell r="E703">
            <v>4.5887000000000002</v>
          </cell>
          <cell r="F703">
            <v>4.58</v>
          </cell>
        </row>
        <row r="704">
          <cell r="A704" t="str">
            <v>001.14.00740</v>
          </cell>
          <cell r="B704" t="str">
            <v>Envernizamento interno em esquadrias ou forro de madeira executador da seguinte forma:lixamento e limpeza preliminar, correção de defeitos com massa incolor seguido de lixamento, duas demãos de verniz de  aparelho e lixamento e 02 demãos de verniz</v>
          </cell>
          <cell r="C704" t="str">
            <v>m2</v>
          </cell>
          <cell r="D704">
            <v>1</v>
          </cell>
          <cell r="E704">
            <v>6.9894999999999996</v>
          </cell>
          <cell r="F704">
            <v>6.98</v>
          </cell>
        </row>
        <row r="705">
          <cell r="A705" t="str">
            <v>001.14.00780</v>
          </cell>
          <cell r="B705" t="str">
            <v>Pintura - envernizamento de rodapés de madeira lixada e aparelhada com retoque de massa para correção de juntas e orifícios, verniz e acabamento aplicado em duas demãos a pincel</v>
          </cell>
          <cell r="C705" t="str">
            <v>M2</v>
          </cell>
          <cell r="D705">
            <v>1</v>
          </cell>
          <cell r="E705">
            <v>1.3159000000000001</v>
          </cell>
          <cell r="F705">
            <v>1.31</v>
          </cell>
        </row>
        <row r="706">
          <cell r="A706" t="str">
            <v>001.14.00800</v>
          </cell>
          <cell r="B706" t="str">
            <v>Pintura - envernizamento de rodapés de madeira lixada e aparelhada com retoque de massa para correção de juntas e orifícios, verniz e acabamento aplicado em duas demãos a boneca</v>
          </cell>
          <cell r="C706" t="str">
            <v>M2</v>
          </cell>
          <cell r="D706">
            <v>1</v>
          </cell>
          <cell r="E706">
            <v>1.4247000000000001</v>
          </cell>
          <cell r="F706">
            <v>1.42</v>
          </cell>
        </row>
        <row r="707">
          <cell r="A707" t="str">
            <v>001.14.00820</v>
          </cell>
          <cell r="B707" t="str">
            <v>Enceramento de madeira à boneca (portas, lambris, painéis  divisões) recomendada apenas para madeiras nobres como imbuia, caviúna, perobinha do campo, jacarandá, etc. e executado como segue: limpeza e lixamento preliminar, obturação de orifíc</v>
          </cell>
          <cell r="C707" t="str">
            <v>M2</v>
          </cell>
          <cell r="D707">
            <v>1</v>
          </cell>
          <cell r="E707">
            <v>6.3776000000000002</v>
          </cell>
          <cell r="F707">
            <v>6.37</v>
          </cell>
        </row>
        <row r="708">
          <cell r="A708" t="str">
            <v>001.14.00840</v>
          </cell>
          <cell r="B708" t="str">
            <v>Pintura externa em madeira aparente c/ líquido imunizante aplicado à brocha, pistola ou por imersão de acordo com as especificações  do fabricante</v>
          </cell>
          <cell r="C708" t="str">
            <v>M2</v>
          </cell>
          <cell r="D708">
            <v>1</v>
          </cell>
          <cell r="E708">
            <v>1.6344000000000001</v>
          </cell>
          <cell r="F708">
            <v>1.63</v>
          </cell>
        </row>
        <row r="709">
          <cell r="A709" t="str">
            <v>001.14.00860</v>
          </cell>
          <cell r="B709" t="str">
            <v>Pintura c/nata de cimento</v>
          </cell>
          <cell r="C709" t="str">
            <v>M2</v>
          </cell>
          <cell r="D709">
            <v>1</v>
          </cell>
          <cell r="E709">
            <v>2.0085999999999999</v>
          </cell>
          <cell r="F709">
            <v>2</v>
          </cell>
        </row>
        <row r="710">
          <cell r="A710" t="str">
            <v>001.14.00880</v>
          </cell>
          <cell r="B710" t="str">
            <v>Pintura novacor piso</v>
          </cell>
          <cell r="C710" t="str">
            <v>M2</v>
          </cell>
          <cell r="D710">
            <v>1</v>
          </cell>
          <cell r="E710">
            <v>3.6829999999999998</v>
          </cell>
          <cell r="F710">
            <v>3.68</v>
          </cell>
        </row>
        <row r="711">
          <cell r="A711" t="str">
            <v>001.14.00900</v>
          </cell>
          <cell r="B711" t="str">
            <v>Resina aplicada a duas demaos em pisos diversos</v>
          </cell>
          <cell r="C711" t="str">
            <v>M2</v>
          </cell>
          <cell r="D711">
            <v>1</v>
          </cell>
          <cell r="E711">
            <v>1.9704999999999999</v>
          </cell>
          <cell r="F711">
            <v>1.97</v>
          </cell>
        </row>
        <row r="712">
          <cell r="A712" t="str">
            <v>001.14.00920</v>
          </cell>
          <cell r="B712" t="str">
            <v>Raspagem, lixamento e aplicacao de sinteco fosco e semi-fosco</v>
          </cell>
          <cell r="C712" t="str">
            <v>M2</v>
          </cell>
          <cell r="D712">
            <v>1</v>
          </cell>
          <cell r="E712">
            <v>6.0164999999999997</v>
          </cell>
          <cell r="F712">
            <v>6.01</v>
          </cell>
        </row>
        <row r="713">
          <cell r="A713" t="str">
            <v>001.14.00940</v>
          </cell>
          <cell r="B713" t="str">
            <v>Pintura em concreto aparente com silicone aplicado a duas demãos</v>
          </cell>
          <cell r="C713" t="str">
            <v>m2</v>
          </cell>
          <cell r="D713">
            <v>1</v>
          </cell>
          <cell r="E713">
            <v>5.9813000000000001</v>
          </cell>
          <cell r="F713">
            <v>5.98</v>
          </cell>
        </row>
        <row r="714">
          <cell r="A714" t="str">
            <v>001.14.00960</v>
          </cell>
          <cell r="B714" t="str">
            <v>Pintura do nome do estado e da atividade</v>
          </cell>
          <cell r="C714" t="str">
            <v>UN</v>
          </cell>
          <cell r="D714">
            <v>1</v>
          </cell>
          <cell r="E714">
            <v>188.68</v>
          </cell>
          <cell r="F714">
            <v>188.68</v>
          </cell>
        </row>
        <row r="715">
          <cell r="A715" t="str">
            <v>001.14.00980</v>
          </cell>
          <cell r="B715" t="str">
            <v>Pintura com tinta epóxi sobre massa corrida em paredes executadas com segue: lixamento das superfícies rebocadas - cuidadosa remoção do pó preferivelmente com jato de ar- aplicação de 02 demãos de massa corrida a base de epoxi com desempenade</v>
          </cell>
          <cell r="C715" t="str">
            <v>M2</v>
          </cell>
          <cell r="D715">
            <v>1</v>
          </cell>
          <cell r="E715">
            <v>35.031999999999996</v>
          </cell>
          <cell r="F715">
            <v>35.03</v>
          </cell>
        </row>
        <row r="716">
          <cell r="A716" t="str">
            <v>001.14.01000</v>
          </cell>
          <cell r="B716" t="str">
            <v>Pintura osmocolor em peças de madeira (esquadrias, forros, etc.) incolor, aplicado a duas demãos</v>
          </cell>
          <cell r="C716" t="str">
            <v>M2</v>
          </cell>
          <cell r="D716">
            <v>1</v>
          </cell>
          <cell r="E716">
            <v>4.2371999999999996</v>
          </cell>
          <cell r="F716">
            <v>4.2300000000000004</v>
          </cell>
        </row>
        <row r="717">
          <cell r="A717" t="str">
            <v>001.14.01020</v>
          </cell>
          <cell r="B717" t="str">
            <v>Pintura de conservação de parede ou teto sem retoque de massa,com látex pva à uma demão</v>
          </cell>
          <cell r="C717" t="str">
            <v>M2</v>
          </cell>
          <cell r="D717">
            <v>1</v>
          </cell>
          <cell r="E717">
            <v>2.3494000000000002</v>
          </cell>
          <cell r="F717">
            <v>2.34</v>
          </cell>
        </row>
        <row r="718">
          <cell r="A718" t="str">
            <v>001.14.01040</v>
          </cell>
          <cell r="B718" t="str">
            <v>Pintura de conservação de parede ou teto sem retoque de massa,com látex pva a duas demãos</v>
          </cell>
          <cell r="C718" t="str">
            <v>M2</v>
          </cell>
          <cell r="D718">
            <v>1</v>
          </cell>
          <cell r="E718">
            <v>3.8069999999999999</v>
          </cell>
          <cell r="F718">
            <v>3.8</v>
          </cell>
        </row>
        <row r="719">
          <cell r="A719" t="str">
            <v>001.14.01060</v>
          </cell>
          <cell r="B719" t="str">
            <v>Pintura de conservação de parede ou teto sem retoque de massa,com tinta a oleo  à uma demão</v>
          </cell>
          <cell r="C719" t="str">
            <v>M2</v>
          </cell>
          <cell r="D719">
            <v>1</v>
          </cell>
          <cell r="E719">
            <v>2.6795</v>
          </cell>
          <cell r="F719">
            <v>2.67</v>
          </cell>
        </row>
        <row r="720">
          <cell r="A720" t="str">
            <v>001.14.01080</v>
          </cell>
          <cell r="B720" t="str">
            <v>Pintura de conservação de parede ou teto sem retoque de massa,com tinta a oleo a duas demãos</v>
          </cell>
          <cell r="C720" t="str">
            <v>M2</v>
          </cell>
          <cell r="D720">
            <v>1</v>
          </cell>
          <cell r="E720">
            <v>4.6542000000000003</v>
          </cell>
          <cell r="F720">
            <v>4.6500000000000004</v>
          </cell>
        </row>
        <row r="721">
          <cell r="A721" t="str">
            <v>001.14.01100</v>
          </cell>
          <cell r="B721" t="str">
            <v>Pintura de conservação de parede ou teto sem retoque de massa,com tinta látex acrilico  à uma demão</v>
          </cell>
          <cell r="C721" t="str">
            <v>M2</v>
          </cell>
          <cell r="D721">
            <v>1</v>
          </cell>
          <cell r="E721">
            <v>2.3494000000000002</v>
          </cell>
          <cell r="F721">
            <v>2.34</v>
          </cell>
        </row>
        <row r="722">
          <cell r="A722" t="str">
            <v>001.14.01120</v>
          </cell>
          <cell r="B722" t="str">
            <v>Pintura de conservação de parede ou teto sem retoque de massa,com tinta látex acrilico  a duas demãos</v>
          </cell>
          <cell r="C722" t="str">
            <v>M2</v>
          </cell>
          <cell r="D722">
            <v>1</v>
          </cell>
          <cell r="E722">
            <v>3.8069999999999999</v>
          </cell>
          <cell r="F722">
            <v>3.8</v>
          </cell>
        </row>
        <row r="723">
          <cell r="A723" t="str">
            <v>001.14.01140</v>
          </cell>
          <cell r="B723" t="str">
            <v>Pintura de conservação em parede ou teto com retoque de massa, com látex pva à duas demãos</v>
          </cell>
          <cell r="C723" t="str">
            <v>M2</v>
          </cell>
          <cell r="D723">
            <v>1</v>
          </cell>
          <cell r="E723">
            <v>4.5510999999999999</v>
          </cell>
          <cell r="F723">
            <v>4.55</v>
          </cell>
        </row>
        <row r="724">
          <cell r="A724" t="str">
            <v>001.14.01160</v>
          </cell>
          <cell r="B724" t="str">
            <v>Pintura de conservação em parede ou teto com retoque de massa, com tinta a óleo  à duas demãos</v>
          </cell>
          <cell r="C724" t="str">
            <v>M2</v>
          </cell>
          <cell r="D724">
            <v>1</v>
          </cell>
          <cell r="E724">
            <v>5.1661999999999999</v>
          </cell>
          <cell r="F724">
            <v>5.16</v>
          </cell>
        </row>
        <row r="725">
          <cell r="A725" t="str">
            <v>001.14.01180</v>
          </cell>
          <cell r="B725" t="str">
            <v>Pintura de conservação em parede ou teto com retoque de massa, com tinta latéx acrilílico  à duas demãos</v>
          </cell>
          <cell r="C725" t="str">
            <v>M2</v>
          </cell>
          <cell r="D725">
            <v>1</v>
          </cell>
          <cell r="E725">
            <v>4.5510999999999999</v>
          </cell>
          <cell r="F725">
            <v>4.55</v>
          </cell>
        </row>
        <row r="726">
          <cell r="A726" t="str">
            <v>001.14.01200</v>
          </cell>
          <cell r="B726" t="str">
            <v>Pintura de conservação em esquadria metálica com tinta a oleo à uma demão com retoque da pintura de base (zarcão ou grafite)</v>
          </cell>
          <cell r="C726" t="str">
            <v>M2</v>
          </cell>
          <cell r="D726">
            <v>1</v>
          </cell>
          <cell r="E726">
            <v>3.4251</v>
          </cell>
          <cell r="F726">
            <v>3.42</v>
          </cell>
        </row>
        <row r="727">
          <cell r="A727" t="str">
            <v>001.14.01220</v>
          </cell>
          <cell r="B727" t="str">
            <v>Pintura de conservação em esquadria metálica com tinta a oleo a duas demãos com retoque da pintura de base (zarcão ou grafite)</v>
          </cell>
          <cell r="C727" t="str">
            <v>M2</v>
          </cell>
          <cell r="D727">
            <v>1</v>
          </cell>
          <cell r="E727">
            <v>5.2995999999999999</v>
          </cell>
          <cell r="F727">
            <v>5.29</v>
          </cell>
        </row>
        <row r="728">
          <cell r="A728" t="str">
            <v>001.14.01240</v>
          </cell>
          <cell r="B728" t="str">
            <v>Pintura de conservação em esquadria metálica com tinta grafite à uma demão com retoque da pintura de base (zarcão ou grafite)</v>
          </cell>
          <cell r="C728" t="str">
            <v>M2</v>
          </cell>
          <cell r="D728">
            <v>1</v>
          </cell>
          <cell r="E728">
            <v>3.6385000000000001</v>
          </cell>
          <cell r="F728">
            <v>3.63</v>
          </cell>
        </row>
        <row r="729">
          <cell r="A729" t="str">
            <v>001.14.01260</v>
          </cell>
          <cell r="B729" t="str">
            <v>Pintura de conservação em esquadria metálica com tinta grafite a duas demãos com retoque da pintura de base (zarcão ou grafite)</v>
          </cell>
          <cell r="C729" t="str">
            <v>M2</v>
          </cell>
          <cell r="D729">
            <v>1</v>
          </cell>
          <cell r="E729">
            <v>5.7092000000000001</v>
          </cell>
          <cell r="F729">
            <v>5.7</v>
          </cell>
        </row>
        <row r="730">
          <cell r="A730" t="str">
            <v>001.14.01280</v>
          </cell>
          <cell r="B730" t="str">
            <v>Pintura de conservação em esquadria metálica com tinta esmalte à uma demão com retoque da pintura de base (zarcão ou grafite)</v>
          </cell>
          <cell r="C730" t="str">
            <v>M2</v>
          </cell>
          <cell r="D730">
            <v>1</v>
          </cell>
          <cell r="E730">
            <v>3.6385000000000001</v>
          </cell>
          <cell r="F730">
            <v>3.63</v>
          </cell>
        </row>
        <row r="731">
          <cell r="A731" t="str">
            <v>001.14.01300</v>
          </cell>
          <cell r="B731" t="str">
            <v>Pintura de conservação em esquadria metálica com tinta esmalte a duas demãos com retoque da pintura de base (zarcão ou grafite)</v>
          </cell>
          <cell r="C731" t="str">
            <v>M2</v>
          </cell>
          <cell r="D731">
            <v>1</v>
          </cell>
          <cell r="E731">
            <v>5.7092000000000001</v>
          </cell>
          <cell r="F731">
            <v>5.7</v>
          </cell>
        </row>
        <row r="732">
          <cell r="A732" t="str">
            <v>001.15</v>
          </cell>
          <cell r="B732" t="str">
            <v>SERVIÇOS COMPLEMENTARES</v>
          </cell>
          <cell r="E732">
            <v>21844.741900000001</v>
          </cell>
        </row>
        <row r="733">
          <cell r="A733" t="str">
            <v>001.15.00020</v>
          </cell>
          <cell r="B733" t="str">
            <v>Fornecimento de quadro negro conforme detalhe do dop de 4.00x1.20m executado na obra. após chapisco prévio será executado o emboço com argamassa 1:4:8 e reboco com argamassa 1:2 ;12 de granulação fina com superfície cuidadosamente desempenada. pintura p</v>
          </cell>
          <cell r="C733" t="str">
            <v>UN</v>
          </cell>
          <cell r="D733">
            <v>1</v>
          </cell>
          <cell r="E733">
            <v>120.5249</v>
          </cell>
          <cell r="F733">
            <v>120.52</v>
          </cell>
        </row>
        <row r="734">
          <cell r="A734" t="str">
            <v>001.15.00040</v>
          </cell>
          <cell r="B734" t="str">
            <v>Fornecimento de quadro negro conforme detalhe do dop de 4.00x1.20 m executado na obra, a 80 cm do piso acabado. após chapisco prévio será executado o emboço 1:4:8 e reboco com argamassa 1:4:12 de granulação fina com a superfície cuidadosamente desempena</v>
          </cell>
          <cell r="C734" t="str">
            <v>UN</v>
          </cell>
          <cell r="D734">
            <v>1</v>
          </cell>
          <cell r="E734">
            <v>113.7385</v>
          </cell>
          <cell r="F734">
            <v>113.73</v>
          </cell>
        </row>
        <row r="735">
          <cell r="A735" t="str">
            <v>001.15.00060</v>
          </cell>
          <cell r="B735" t="str">
            <v>Recuperação de quadro negro com retoque de massa (base de óleo) lixamento e polimento com lixa de água e pintura com duas demãos de tinta verde opaca especial</v>
          </cell>
          <cell r="C735" t="str">
            <v>UN</v>
          </cell>
          <cell r="D735">
            <v>1</v>
          </cell>
          <cell r="E735">
            <v>47.622199999999999</v>
          </cell>
          <cell r="F735">
            <v>47.62</v>
          </cell>
        </row>
        <row r="736">
          <cell r="A736" t="str">
            <v>001.15.00080</v>
          </cell>
          <cell r="B736" t="str">
            <v>Fornecimento e instalação de quadro negro de madeira compensada 6 mm de espessura incl.moldura e porta giz</v>
          </cell>
          <cell r="C736" t="str">
            <v>M2</v>
          </cell>
          <cell r="D736">
            <v>1</v>
          </cell>
          <cell r="E736">
            <v>38.434800000000003</v>
          </cell>
          <cell r="F736">
            <v>38.43</v>
          </cell>
        </row>
        <row r="737">
          <cell r="A737" t="str">
            <v>001.15.00100</v>
          </cell>
          <cell r="B737" t="str">
            <v>Fornecimento e instalação de porta giz de madeira c/guarnição</v>
          </cell>
          <cell r="C737" t="str">
            <v>ML</v>
          </cell>
          <cell r="D737">
            <v>1</v>
          </cell>
          <cell r="E737">
            <v>3.6655000000000002</v>
          </cell>
          <cell r="F737">
            <v>3.66</v>
          </cell>
        </row>
        <row r="738">
          <cell r="A738" t="str">
            <v>001.15.00120</v>
          </cell>
          <cell r="B738" t="str">
            <v>Fornecimento e instalação de placa de inauguração para grupo escolar (25.00x40.00) cm</v>
          </cell>
          <cell r="C738" t="str">
            <v>UN</v>
          </cell>
          <cell r="D738">
            <v>1</v>
          </cell>
          <cell r="E738">
            <v>155.1592</v>
          </cell>
          <cell r="F738">
            <v>155.15</v>
          </cell>
        </row>
        <row r="739">
          <cell r="A739" t="str">
            <v>001.15.00140</v>
          </cell>
          <cell r="B739" t="str">
            <v>Fornecimento e instalação de placa de inauguração para cadeias públicas (36.50x47.00) cm</v>
          </cell>
          <cell r="C739" t="str">
            <v>UN</v>
          </cell>
          <cell r="D739">
            <v>1</v>
          </cell>
          <cell r="E739">
            <v>205.1592</v>
          </cell>
          <cell r="F739">
            <v>205.15</v>
          </cell>
        </row>
        <row r="740">
          <cell r="A740" t="str">
            <v>001.15.00160</v>
          </cell>
          <cell r="B740" t="str">
            <v>Fornecimento e instalação de placa de inauguração p/ escritório regional urbano da prodeagro - 25x40cm</v>
          </cell>
          <cell r="C740" t="str">
            <v>UN</v>
          </cell>
          <cell r="D740">
            <v>1</v>
          </cell>
          <cell r="E740">
            <v>1355.1592000000001</v>
          </cell>
          <cell r="F740">
            <v>1355.15</v>
          </cell>
        </row>
        <row r="741">
          <cell r="A741" t="str">
            <v>001.15.00180</v>
          </cell>
          <cell r="B741" t="str">
            <v>Fornecimento e instalação de placa de inauguração em alumínio fundido 65.00x75.00cm</v>
          </cell>
          <cell r="C741" t="str">
            <v>UN</v>
          </cell>
          <cell r="D741">
            <v>1</v>
          </cell>
          <cell r="E741">
            <v>403.91770000000002</v>
          </cell>
          <cell r="F741">
            <v>403.91</v>
          </cell>
        </row>
        <row r="742">
          <cell r="A742" t="str">
            <v>001.15.00200</v>
          </cell>
          <cell r="B742" t="str">
            <v>Fornecimento e instalação de obelisco conforme projeto do dvop, fornecimento e execução</v>
          </cell>
          <cell r="C742" t="str">
            <v>UN</v>
          </cell>
          <cell r="D742">
            <v>1</v>
          </cell>
          <cell r="E742">
            <v>2200</v>
          </cell>
          <cell r="F742">
            <v>2200</v>
          </cell>
        </row>
        <row r="743">
          <cell r="A743" t="str">
            <v>001.15.00220</v>
          </cell>
          <cell r="B743" t="str">
            <v>Fornecimento e instalação de mastro p/bandeira em poste cônico inclusive pintura e pertences altura livre 5.00 m</v>
          </cell>
          <cell r="C743" t="str">
            <v>UN</v>
          </cell>
          <cell r="D743">
            <v>1</v>
          </cell>
          <cell r="E743">
            <v>202.25980000000001</v>
          </cell>
          <cell r="F743">
            <v>202.25</v>
          </cell>
        </row>
        <row r="744">
          <cell r="A744" t="str">
            <v>001.15.00240</v>
          </cell>
          <cell r="B744" t="str">
            <v>Fornecimento e instalação de mastro p/bandeira em cano galvanizado diâmetro 3 pol inclusive pintura e pertences altura livre 5 m</v>
          </cell>
          <cell r="C744" t="str">
            <v>UN</v>
          </cell>
          <cell r="D744">
            <v>1</v>
          </cell>
          <cell r="E744">
            <v>282.20569999999998</v>
          </cell>
          <cell r="F744">
            <v>282.2</v>
          </cell>
        </row>
        <row r="745">
          <cell r="A745" t="str">
            <v>001.15.00260</v>
          </cell>
          <cell r="B745" t="str">
            <v>Fornecimento e instalação de mastro p/bandeira constituído de 3 postes de cano galvanizado diâmetro 3 pol conforme detalhe do dop</v>
          </cell>
          <cell r="C745" t="str">
            <v>CJ</v>
          </cell>
          <cell r="D745">
            <v>1</v>
          </cell>
          <cell r="E745">
            <v>1585.7752</v>
          </cell>
          <cell r="F745">
            <v>1585.77</v>
          </cell>
        </row>
        <row r="746">
          <cell r="A746" t="str">
            <v>001.15.00280</v>
          </cell>
          <cell r="B746" t="str">
            <v>Fornecimento e instalação de trave p/futebol de salão incluindo pintura, rede de nylon conforme detalhe dop</v>
          </cell>
          <cell r="C746" t="str">
            <v>CJ</v>
          </cell>
          <cell r="D746">
            <v>1</v>
          </cell>
          <cell r="E746">
            <v>760.26790000000005</v>
          </cell>
          <cell r="F746">
            <v>760.26</v>
          </cell>
        </row>
        <row r="747">
          <cell r="A747" t="str">
            <v>001.15.00300</v>
          </cell>
          <cell r="B747" t="str">
            <v>Fornecimento e instalação de trave para campo de futebol conforme detalhe do dop</v>
          </cell>
          <cell r="C747" t="str">
            <v>PAR</v>
          </cell>
          <cell r="D747">
            <v>1</v>
          </cell>
          <cell r="E747">
            <v>1833.759</v>
          </cell>
          <cell r="F747">
            <v>1833.75</v>
          </cell>
        </row>
        <row r="748">
          <cell r="A748" t="str">
            <v>001.15.00320</v>
          </cell>
          <cell r="B748" t="str">
            <v>Fornecimento e instalação de suporte p/tabela de basquete em treliçado inclusive pilares de concreto armado (aparente), fundação, pintura (treliças) conforme det. do dop</v>
          </cell>
          <cell r="C748" t="str">
            <v>UN</v>
          </cell>
          <cell r="D748">
            <v>1</v>
          </cell>
          <cell r="E748">
            <v>2224.8892000000001</v>
          </cell>
          <cell r="F748">
            <v>2224.88</v>
          </cell>
        </row>
        <row r="749">
          <cell r="A749" t="str">
            <v>001.15.00340</v>
          </cell>
          <cell r="B749" t="str">
            <v>Fornecimento e instalação de tabela de madeira p/basquete inclusive alça de fixação do cesto e cesto de nylon e pintura conforme especificação da cbd</v>
          </cell>
          <cell r="C749" t="str">
            <v>UN</v>
          </cell>
          <cell r="D749">
            <v>1</v>
          </cell>
          <cell r="E749">
            <v>281.52760000000001</v>
          </cell>
          <cell r="F749">
            <v>281.52</v>
          </cell>
        </row>
        <row r="750">
          <cell r="A750" t="str">
            <v>001.15.00360</v>
          </cell>
          <cell r="B750" t="str">
            <v>Fornecimento e instalação de suporte p/voley em cano galvanizado diâmetro 3 pol inclusive pintura dos mastros, catraca, rede e demais pertences ( 02 postes)</v>
          </cell>
          <cell r="C750" t="str">
            <v>CJ</v>
          </cell>
          <cell r="D750">
            <v>1</v>
          </cell>
          <cell r="E750">
            <v>472.3639</v>
          </cell>
          <cell r="F750">
            <v>472.36</v>
          </cell>
        </row>
        <row r="751">
          <cell r="A751" t="str">
            <v>001.15.00380</v>
          </cell>
          <cell r="B751" t="str">
            <v>Pintura de marcação da quadra de esportes c/tinta especial (conf.especificação da cbd) inclusive preparo da superfície (larg. 5.00 cm)</v>
          </cell>
          <cell r="C751" t="str">
            <v>ML</v>
          </cell>
          <cell r="D751">
            <v>1</v>
          </cell>
          <cell r="E751">
            <v>4.2458999999999998</v>
          </cell>
          <cell r="F751">
            <v>4.24</v>
          </cell>
        </row>
        <row r="752">
          <cell r="A752" t="str">
            <v>001.15.00400</v>
          </cell>
          <cell r="B752" t="str">
            <v>Pintura de marcação do campo de futebol a cal inclusive preparação do terreno largura 10 cm (conf. especif.do dop)</v>
          </cell>
          <cell r="C752" t="str">
            <v>ML</v>
          </cell>
          <cell r="D752">
            <v>1</v>
          </cell>
          <cell r="E752">
            <v>3.0783999999999998</v>
          </cell>
          <cell r="F752">
            <v>3.07</v>
          </cell>
        </row>
        <row r="753">
          <cell r="A753" t="str">
            <v>001.15.00420</v>
          </cell>
          <cell r="B753" t="str">
            <v>Fornecimento e instalação de banca ou tampo em aço inoxidável n.o de 1.20x0.60m com 1 cuba</v>
          </cell>
          <cell r="C753" t="str">
            <v>UN</v>
          </cell>
          <cell r="D753">
            <v>1</v>
          </cell>
          <cell r="E753">
            <v>277.21260000000001</v>
          </cell>
          <cell r="F753">
            <v>277.20999999999998</v>
          </cell>
        </row>
        <row r="754">
          <cell r="A754" t="str">
            <v>001.15.00440</v>
          </cell>
          <cell r="B754" t="str">
            <v>Fornecimento e instalação de banca ou tampo em aço inoxidável n.2 de 1.50x0.60m com 1 cuba</v>
          </cell>
          <cell r="C754" t="str">
            <v>UN</v>
          </cell>
          <cell r="D754">
            <v>1</v>
          </cell>
          <cell r="E754">
            <v>162.52260000000001</v>
          </cell>
          <cell r="F754">
            <v>162.52000000000001</v>
          </cell>
        </row>
        <row r="755">
          <cell r="A755" t="str">
            <v>001.15.00460</v>
          </cell>
          <cell r="B755" t="str">
            <v>Fornecimento e instalação de banca ou tampo em aço inoxidável n.2 de 1.80x0.60m com 1 cuba</v>
          </cell>
          <cell r="C755" t="str">
            <v>UN</v>
          </cell>
          <cell r="D755">
            <v>1</v>
          </cell>
          <cell r="E755">
            <v>256.26260000000002</v>
          </cell>
          <cell r="F755">
            <v>256.26</v>
          </cell>
        </row>
        <row r="756">
          <cell r="A756" t="str">
            <v>001.15.00480</v>
          </cell>
          <cell r="B756" t="str">
            <v>Fornecimento e instalação de banca ou tampo em aço inoxidável n.2 de 2.00x0.60m com 1 cuba</v>
          </cell>
          <cell r="C756" t="str">
            <v>UN</v>
          </cell>
          <cell r="D756">
            <v>1</v>
          </cell>
          <cell r="E756">
            <v>293.90260000000001</v>
          </cell>
          <cell r="F756">
            <v>293.89999999999998</v>
          </cell>
        </row>
        <row r="757">
          <cell r="A757" t="str">
            <v>001.15.00500</v>
          </cell>
          <cell r="B757" t="str">
            <v>Fornecimento e instalação de banca ou tampo em aço inoxidável n.334 de 2.00x0.60m com 2 cubas p/ ud</v>
          </cell>
          <cell r="C757" t="str">
            <v>UN</v>
          </cell>
          <cell r="D757">
            <v>1</v>
          </cell>
          <cell r="E757">
            <v>355.26260000000002</v>
          </cell>
          <cell r="F757">
            <v>355.26</v>
          </cell>
        </row>
        <row r="758">
          <cell r="A758" t="str">
            <v>001.15.00520</v>
          </cell>
          <cell r="B758" t="str">
            <v>Fornecimento e instalação de banca ou tampo em aço inoxidável da eternox revestida d1800mb c/ 1 cuba no centro, de 1,80m</v>
          </cell>
          <cell r="C758" t="str">
            <v>UN</v>
          </cell>
          <cell r="D758">
            <v>1</v>
          </cell>
          <cell r="E758">
            <v>276.9126</v>
          </cell>
          <cell r="F758">
            <v>276.91000000000003</v>
          </cell>
        </row>
        <row r="759">
          <cell r="A759" t="str">
            <v>001.15.00540</v>
          </cell>
          <cell r="B759" t="str">
            <v>Fornecimento e instalação de banca ou tampo em aço inoxidável da eternox revestida e1800mb c/ 1 cuba no centro, de 1,80m</v>
          </cell>
          <cell r="C759" t="str">
            <v>UN</v>
          </cell>
          <cell r="D759">
            <v>1</v>
          </cell>
          <cell r="E759">
            <v>277.21260000000001</v>
          </cell>
          <cell r="F759">
            <v>277.20999999999998</v>
          </cell>
        </row>
        <row r="760">
          <cell r="A760" t="str">
            <v>001.15.00560</v>
          </cell>
          <cell r="B760" t="str">
            <v>Fornecimento e instalação de banca ou tampo em aço inoxidável da eternox revestida 2000mb 2c c/ 2 cubas no centro, de 2,00m</v>
          </cell>
          <cell r="C760" t="str">
            <v>UN</v>
          </cell>
          <cell r="D760">
            <v>1</v>
          </cell>
          <cell r="E760">
            <v>331.26260000000002</v>
          </cell>
          <cell r="F760">
            <v>331.26</v>
          </cell>
        </row>
        <row r="761">
          <cell r="A761" t="str">
            <v>001.15.00580</v>
          </cell>
          <cell r="B761" t="str">
            <v>Fornecimento e instalação de banca ou tampo em aço inoxidável da eternox revestida d1600mb c/ 1 cuba no centro</v>
          </cell>
          <cell r="C761" t="str">
            <v>UN</v>
          </cell>
          <cell r="D761">
            <v>1</v>
          </cell>
          <cell r="E761">
            <v>162.52260000000001</v>
          </cell>
          <cell r="F761">
            <v>162.52000000000001</v>
          </cell>
        </row>
        <row r="762">
          <cell r="A762" t="str">
            <v>001.15.00600</v>
          </cell>
          <cell r="B762" t="str">
            <v>Fornecimento e instalação de banca ou tampo em aço inoxidável da eternox revestida 1800mb 2c c/ 2 cubas no centro</v>
          </cell>
          <cell r="C762" t="str">
            <v>UN</v>
          </cell>
          <cell r="D762">
            <v>1</v>
          </cell>
          <cell r="E762">
            <v>313.30259999999998</v>
          </cell>
          <cell r="F762">
            <v>313.3</v>
          </cell>
        </row>
        <row r="763">
          <cell r="A763" t="str">
            <v>001.15.00620</v>
          </cell>
          <cell r="B763" t="str">
            <v>Fornecimento e instalação de banca ou tampo em aço inoxidável da eternox revestida cuba dupla de 82x34x14cm</v>
          </cell>
          <cell r="C763" t="str">
            <v>UN</v>
          </cell>
          <cell r="D763">
            <v>1</v>
          </cell>
          <cell r="E763">
            <v>106.2426</v>
          </cell>
          <cell r="F763">
            <v>106.24</v>
          </cell>
        </row>
        <row r="764">
          <cell r="A764" t="str">
            <v>001.15.00640</v>
          </cell>
          <cell r="B764" t="str">
            <v>Fornecimento e instalação de banca ou tampo em aço inoxidável da eternox revestido e1800mb com 2 cubas lado direito</v>
          </cell>
          <cell r="C764" t="str">
            <v>UN</v>
          </cell>
          <cell r="D764">
            <v>1</v>
          </cell>
          <cell r="E764">
            <v>313.30259999999998</v>
          </cell>
          <cell r="F764">
            <v>313.3</v>
          </cell>
        </row>
        <row r="765">
          <cell r="A765" t="str">
            <v>001.15.00660</v>
          </cell>
          <cell r="B765" t="str">
            <v>Fornecimento e instalação de banca ou tampo em aço inoxidável da eternox revestida de 2.60 x 0.55 m c/ 1 cuba e valvula</v>
          </cell>
          <cell r="C765" t="str">
            <v>UN</v>
          </cell>
          <cell r="D765">
            <v>1</v>
          </cell>
          <cell r="E765">
            <v>162.52260000000001</v>
          </cell>
          <cell r="F765">
            <v>162.52000000000001</v>
          </cell>
        </row>
        <row r="766">
          <cell r="A766" t="str">
            <v>001.15.00680</v>
          </cell>
          <cell r="B766" t="str">
            <v>Fornecimento e instalação de banca de granilite fundida na obra com espessura de 0.05 m</v>
          </cell>
          <cell r="C766" t="str">
            <v>M2</v>
          </cell>
          <cell r="D766">
            <v>1</v>
          </cell>
          <cell r="E766">
            <v>78.002200000000002</v>
          </cell>
          <cell r="F766">
            <v>78</v>
          </cell>
        </row>
        <row r="767">
          <cell r="A767" t="str">
            <v>001.15.00700</v>
          </cell>
          <cell r="B767" t="str">
            <v>Fornecimento e instalação de bancada em ardósia polida 1.50 x 0.60 com 1 cuba inox 40.00x40.00x15.00</v>
          </cell>
          <cell r="C767" t="str">
            <v>UN</v>
          </cell>
          <cell r="D767">
            <v>1</v>
          </cell>
          <cell r="E767">
            <v>179.24260000000001</v>
          </cell>
          <cell r="F767">
            <v>179.24</v>
          </cell>
        </row>
        <row r="768">
          <cell r="A768" t="str">
            <v>001.15.00720</v>
          </cell>
          <cell r="B768" t="str">
            <v>Fornecimento e instalação de bancada seca em ardósia polida  1.50 x 0.80</v>
          </cell>
          <cell r="C768" t="str">
            <v>UN</v>
          </cell>
          <cell r="D768">
            <v>1</v>
          </cell>
          <cell r="E768">
            <v>181.04259999999999</v>
          </cell>
          <cell r="F768">
            <v>181.04</v>
          </cell>
        </row>
        <row r="769">
          <cell r="A769" t="str">
            <v>001.15.00740</v>
          </cell>
          <cell r="B769" t="str">
            <v>Execução de reassentamento de bancada seca em ardósia polida</v>
          </cell>
          <cell r="C769" t="str">
            <v>M2</v>
          </cell>
          <cell r="D769">
            <v>1</v>
          </cell>
          <cell r="E769">
            <v>25.074000000000002</v>
          </cell>
          <cell r="F769">
            <v>25.07</v>
          </cell>
        </row>
        <row r="770">
          <cell r="A770" t="str">
            <v>001.15.00760</v>
          </cell>
          <cell r="B770" t="str">
            <v>Fornecimento e instalação de bancada seca em granito polido</v>
          </cell>
          <cell r="C770" t="str">
            <v>M2</v>
          </cell>
          <cell r="D770">
            <v>1</v>
          </cell>
          <cell r="E770">
            <v>149.4504</v>
          </cell>
          <cell r="F770">
            <v>149.44999999999999</v>
          </cell>
        </row>
        <row r="771">
          <cell r="A771" t="str">
            <v>001.15.00780</v>
          </cell>
          <cell r="B771" t="str">
            <v>Fornecimento e instalação de banca de mármore sintético c/ 01 cuba no centro , de 1.80m</v>
          </cell>
          <cell r="C771" t="str">
            <v>UN</v>
          </cell>
          <cell r="D771">
            <v>1</v>
          </cell>
          <cell r="E771">
            <v>76.898499999999999</v>
          </cell>
          <cell r="F771">
            <v>76.89</v>
          </cell>
        </row>
        <row r="772">
          <cell r="A772" t="str">
            <v>001.15.00800</v>
          </cell>
          <cell r="B772" t="str">
            <v>Forneicmento e instalação de banca de mármore sintético c/ 02 cubas no centro , de 1.80m</v>
          </cell>
          <cell r="C772" t="str">
            <v>UN</v>
          </cell>
          <cell r="D772">
            <v>1</v>
          </cell>
          <cell r="E772">
            <v>76.898499999999999</v>
          </cell>
          <cell r="F772">
            <v>76.89</v>
          </cell>
        </row>
        <row r="773">
          <cell r="A773" t="str">
            <v>001.15.00820</v>
          </cell>
          <cell r="B773" t="str">
            <v>Fornecimento e instalação de banca de mármore sintético com uma cuba - 120.00x54.00cm</v>
          </cell>
          <cell r="C773" t="str">
            <v>UN</v>
          </cell>
          <cell r="D773">
            <v>1</v>
          </cell>
          <cell r="E773">
            <v>47.278500000000001</v>
          </cell>
          <cell r="F773">
            <v>47.27</v>
          </cell>
        </row>
        <row r="774">
          <cell r="A774" t="str">
            <v>001.15.00840</v>
          </cell>
          <cell r="B774" t="str">
            <v>Execucao de escada com degraus de tijolo macico, asente com massa forte, inclusive revestimento dos espelhos e pisos</v>
          </cell>
          <cell r="C774" t="str">
            <v>M3</v>
          </cell>
          <cell r="D774">
            <v>1</v>
          </cell>
          <cell r="E774">
            <v>237.0686</v>
          </cell>
          <cell r="F774">
            <v>237.06</v>
          </cell>
        </row>
        <row r="775">
          <cell r="A775" t="str">
            <v>001.15.00860</v>
          </cell>
          <cell r="B775" t="str">
            <v>Fornecimento e assentamento de revestimento externo com retalhos de pedra de mao</v>
          </cell>
          <cell r="C775" t="str">
            <v>M2</v>
          </cell>
          <cell r="D775">
            <v>1</v>
          </cell>
          <cell r="E775">
            <v>9.2789000000000001</v>
          </cell>
          <cell r="F775">
            <v>9.27</v>
          </cell>
        </row>
        <row r="776">
          <cell r="A776" t="str">
            <v>001.15.00880</v>
          </cell>
          <cell r="B776" t="str">
            <v>Fornecimento e instalação de bancada em aço inox 316 1.90 x 0.80 formado por peças estampadas sem emendas visíveis, com 2 cubas em aço inox 316 estampado sem cantos vivos, nas dimensões (40x60x40)cm</v>
          </cell>
          <cell r="C776" t="str">
            <v>UN</v>
          </cell>
          <cell r="D776">
            <v>1</v>
          </cell>
          <cell r="E776">
            <v>350.2826</v>
          </cell>
          <cell r="F776">
            <v>350.28</v>
          </cell>
        </row>
        <row r="777">
          <cell r="A777" t="str">
            <v>001.15.00900</v>
          </cell>
          <cell r="B777" t="str">
            <v>Fornecimento e instalação de bancada em aço inox 316 2.20 x 0.80 formado por peças estampadas sem emendas visíveis, com 2 cubas em aço inox 316 estampado sem cantos vivos, nas dimensões (40x60x40)cm</v>
          </cell>
          <cell r="C777" t="str">
            <v>UN</v>
          </cell>
          <cell r="D777">
            <v>1</v>
          </cell>
          <cell r="E777">
            <v>368.75259999999997</v>
          </cell>
          <cell r="F777">
            <v>368.75</v>
          </cell>
        </row>
        <row r="778">
          <cell r="A778" t="str">
            <v>001.15.00920</v>
          </cell>
          <cell r="B778" t="str">
            <v>Fornecimento e instalação de bancada seca em aço inox 316 1.80 x 0.80 formado por peças estampadas sem emendas visíveis</v>
          </cell>
          <cell r="C778" t="str">
            <v>UN</v>
          </cell>
          <cell r="D778">
            <v>1</v>
          </cell>
          <cell r="E778">
            <v>313.89260000000002</v>
          </cell>
          <cell r="F778">
            <v>313.89</v>
          </cell>
        </row>
        <row r="779">
          <cell r="A779" t="str">
            <v>001.15.00940</v>
          </cell>
          <cell r="B779" t="str">
            <v>Fornecimento e instalação de armário sob pia em fórmica</v>
          </cell>
          <cell r="C779" t="str">
            <v>M2</v>
          </cell>
          <cell r="D779">
            <v>1</v>
          </cell>
          <cell r="E779">
            <v>225</v>
          </cell>
          <cell r="F779">
            <v>225</v>
          </cell>
        </row>
        <row r="780">
          <cell r="A780" t="str">
            <v>001.15.00960</v>
          </cell>
          <cell r="B780" t="str">
            <v>Fornecimento e instalação de armário em madeira aparente aparelhada e tratada</v>
          </cell>
          <cell r="C780" t="str">
            <v>M2</v>
          </cell>
          <cell r="D780">
            <v>1</v>
          </cell>
          <cell r="E780">
            <v>114.4671</v>
          </cell>
          <cell r="F780">
            <v>114.46</v>
          </cell>
        </row>
        <row r="781">
          <cell r="A781" t="str">
            <v>001.15.00980</v>
          </cell>
          <cell r="B781" t="str">
            <v>Fornecimento e instalação de armário em alvenaria com prateleiras de madeira aparelhada (2,40x0,60x3,00)m</v>
          </cell>
          <cell r="C781" t="str">
            <v>UN</v>
          </cell>
          <cell r="D781">
            <v>1</v>
          </cell>
          <cell r="E781">
            <v>272.42610000000002</v>
          </cell>
          <cell r="F781">
            <v>272.42</v>
          </cell>
        </row>
        <row r="782">
          <cell r="A782" t="str">
            <v>001.15.01000</v>
          </cell>
          <cell r="B782" t="str">
            <v>Fornecimento e instalação de balcão de madeira conf. projeto 12.20 x 0.60 x 1.00 m</v>
          </cell>
          <cell r="C782" t="str">
            <v>UN</v>
          </cell>
          <cell r="D782">
            <v>1</v>
          </cell>
          <cell r="E782">
            <v>969.9</v>
          </cell>
          <cell r="F782">
            <v>969.9</v>
          </cell>
        </row>
        <row r="783">
          <cell r="A783" t="str">
            <v>001.15.01020</v>
          </cell>
          <cell r="B783" t="str">
            <v>Fornecimento e instalação de box para banheiro em perfil de alumínio e acrílico cinza</v>
          </cell>
          <cell r="C783" t="str">
            <v>M2</v>
          </cell>
          <cell r="D783">
            <v>1</v>
          </cell>
          <cell r="E783">
            <v>75</v>
          </cell>
          <cell r="F783">
            <v>75</v>
          </cell>
        </row>
        <row r="784">
          <cell r="A784" t="str">
            <v>001.15.01040</v>
          </cell>
          <cell r="B784" t="str">
            <v>Fornecimento e instalação de box para banheiro em perfil de alumínio com acrílico fumê,cristal ou ouro velho</v>
          </cell>
          <cell r="C784" t="str">
            <v>M2</v>
          </cell>
          <cell r="D784">
            <v>1</v>
          </cell>
          <cell r="E784">
            <v>75</v>
          </cell>
          <cell r="F784">
            <v>75</v>
          </cell>
        </row>
        <row r="785">
          <cell r="A785" t="str">
            <v>001.15.01080</v>
          </cell>
          <cell r="B785" t="str">
            <v>Fornecimento e instalação de exaustor elétrico com d=50cm 1cv</v>
          </cell>
          <cell r="C785" t="str">
            <v>UN</v>
          </cell>
          <cell r="D785">
            <v>1</v>
          </cell>
          <cell r="E785">
            <v>161.9177</v>
          </cell>
          <cell r="F785">
            <v>161.91</v>
          </cell>
        </row>
        <row r="786">
          <cell r="A786" t="str">
            <v>001.15.01100</v>
          </cell>
          <cell r="B786" t="str">
            <v>Fornecimento e instalação de divisória naval stander padrão bege com perfis de aço na cor preta</v>
          </cell>
          <cell r="C786" t="str">
            <v>M2</v>
          </cell>
          <cell r="D786">
            <v>1</v>
          </cell>
          <cell r="E786">
            <v>41.164400000000001</v>
          </cell>
          <cell r="F786">
            <v>41.16</v>
          </cell>
        </row>
        <row r="787">
          <cell r="A787" t="str">
            <v>001.15.01120</v>
          </cell>
          <cell r="B787" t="str">
            <v>Fornecimento e instalação de porta de divisória  incl.montante , fechadura e dobradiças, divisória naval stander branco, cinza ou areia jundiai  com perfis de aço na cor preto, branco e cinza</v>
          </cell>
          <cell r="C787" t="str">
            <v>cj</v>
          </cell>
          <cell r="D787">
            <v>1</v>
          </cell>
          <cell r="E787">
            <v>126.08199999999999</v>
          </cell>
          <cell r="F787">
            <v>126.08</v>
          </cell>
        </row>
        <row r="788">
          <cell r="A788" t="str">
            <v>001.15.01140</v>
          </cell>
          <cell r="B788" t="str">
            <v>Fornecimento e instalação de mola p/ porta tipo vai-vem</v>
          </cell>
          <cell r="C788" t="str">
            <v>UN</v>
          </cell>
          <cell r="D788">
            <v>1</v>
          </cell>
          <cell r="E788">
            <v>33.330399999999997</v>
          </cell>
          <cell r="F788">
            <v>33.33</v>
          </cell>
        </row>
        <row r="789">
          <cell r="A789" t="str">
            <v>001.15.01160</v>
          </cell>
          <cell r="B789" t="str">
            <v>Fornecimento e instalação de peça de madeira desempenada de itaúba</v>
          </cell>
          <cell r="C789" t="str">
            <v>M2</v>
          </cell>
          <cell r="D789">
            <v>1</v>
          </cell>
          <cell r="E789">
            <v>54.123199999999997</v>
          </cell>
          <cell r="F789">
            <v>54.12</v>
          </cell>
        </row>
        <row r="790">
          <cell r="A790" t="str">
            <v>001.15.01180</v>
          </cell>
          <cell r="B790" t="str">
            <v>Restauração de guarda corpo de madeira da escada</v>
          </cell>
          <cell r="C790" t="str">
            <v>M</v>
          </cell>
          <cell r="D790">
            <v>1</v>
          </cell>
          <cell r="E790">
            <v>35.758200000000002</v>
          </cell>
          <cell r="F790">
            <v>35.75</v>
          </cell>
        </row>
        <row r="791">
          <cell r="A791" t="str">
            <v>001.15.01200</v>
          </cell>
          <cell r="B791" t="str">
            <v>Execução de remendo profundo de pavimento asfáltico inclusive fornecimento e transporte do material</v>
          </cell>
          <cell r="C791" t="str">
            <v>M2</v>
          </cell>
          <cell r="D791">
            <v>1</v>
          </cell>
          <cell r="E791">
            <v>25.6</v>
          </cell>
          <cell r="F791">
            <v>25.6</v>
          </cell>
        </row>
        <row r="792">
          <cell r="A792" t="str">
            <v>001.15.01220</v>
          </cell>
          <cell r="B792" t="str">
            <v>Fornecimento e instalação  de banca ou tampo de ardósia natural cor preta tipo on c/ resinex</v>
          </cell>
          <cell r="C792" t="str">
            <v>M2</v>
          </cell>
          <cell r="D792">
            <v>1</v>
          </cell>
          <cell r="E792">
            <v>108.6246</v>
          </cell>
          <cell r="F792">
            <v>108.62</v>
          </cell>
        </row>
        <row r="793">
          <cell r="A793" t="str">
            <v>001.15.01240</v>
          </cell>
          <cell r="B793" t="str">
            <v>Fornecimento e instalação de banca ou tampo em ardósia polida esp. 3cm</v>
          </cell>
          <cell r="C793" t="str">
            <v>M2</v>
          </cell>
          <cell r="D793">
            <v>1</v>
          </cell>
          <cell r="E793">
            <v>108.27849999999999</v>
          </cell>
          <cell r="F793">
            <v>108.27</v>
          </cell>
        </row>
        <row r="794">
          <cell r="A794" t="str">
            <v>001.15.01260</v>
          </cell>
          <cell r="B794" t="str">
            <v>Fornecimento e instalação de cuba simples de 400.00mmx340.00mmx140.00mm (p) , aco inox eternox</v>
          </cell>
          <cell r="C794" t="str">
            <v>UN</v>
          </cell>
          <cell r="D794">
            <v>1</v>
          </cell>
          <cell r="E794">
            <v>92.6785</v>
          </cell>
          <cell r="F794">
            <v>92.67</v>
          </cell>
        </row>
        <row r="795">
          <cell r="A795" t="str">
            <v>001.15.01280</v>
          </cell>
          <cell r="B795" t="str">
            <v>Fornecimento e instalação de cuba dupla com válvula, 82x34x14 cm</v>
          </cell>
          <cell r="C795" t="str">
            <v>UN</v>
          </cell>
          <cell r="D795">
            <v>1</v>
          </cell>
          <cell r="E795">
            <v>112.8977</v>
          </cell>
          <cell r="F795">
            <v>112.89</v>
          </cell>
        </row>
        <row r="796">
          <cell r="A796" t="str">
            <v>001.15.01300</v>
          </cell>
          <cell r="B796" t="str">
            <v>Execução de abertura em parede p/ colocação de aparelho de ar condicionado</v>
          </cell>
          <cell r="C796" t="str">
            <v>M2</v>
          </cell>
          <cell r="D796">
            <v>1</v>
          </cell>
          <cell r="E796">
            <v>10.253</v>
          </cell>
          <cell r="F796">
            <v>10.25</v>
          </cell>
        </row>
        <row r="797">
          <cell r="A797" t="str">
            <v>001.15.01320</v>
          </cell>
          <cell r="B797" t="str">
            <v>Fornecimento e instalação de portão em cano galvanizado 2 pol e tela galvanizada malha 2cm</v>
          </cell>
          <cell r="C797" t="str">
            <v>M2</v>
          </cell>
          <cell r="D797">
            <v>1</v>
          </cell>
          <cell r="E797">
            <v>100.3198</v>
          </cell>
          <cell r="F797">
            <v>100.31</v>
          </cell>
        </row>
        <row r="798">
          <cell r="A798" t="str">
            <v>001.15.01340</v>
          </cell>
          <cell r="B798" t="str">
            <v>Fornecimento e instalação de corrente  de aço galvanizado com elos de d=3/8"</v>
          </cell>
          <cell r="C798" t="str">
            <v>ML</v>
          </cell>
          <cell r="D798">
            <v>1</v>
          </cell>
          <cell r="E798">
            <v>4.4097</v>
          </cell>
          <cell r="F798">
            <v>4.4000000000000004</v>
          </cell>
        </row>
        <row r="799">
          <cell r="A799" t="str">
            <v>001.15.01360</v>
          </cell>
          <cell r="B799" t="str">
            <v>Fornecimento e instalação de divisória naval stander padrão branco, cinza ou areia jundiai, perfis de aço na cor preta e bandeira em vidro</v>
          </cell>
          <cell r="C799" t="str">
            <v>m2</v>
          </cell>
          <cell r="D799">
            <v>1</v>
          </cell>
          <cell r="E799">
            <v>56.599299999999999</v>
          </cell>
          <cell r="F799">
            <v>56.59</v>
          </cell>
        </row>
        <row r="800">
          <cell r="A800" t="str">
            <v>001.15.01380</v>
          </cell>
          <cell r="B800" t="str">
            <v>Fornecimento e instalação de ferragens para porta de divisória</v>
          </cell>
          <cell r="C800" t="str">
            <v>UN</v>
          </cell>
          <cell r="D800">
            <v>1</v>
          </cell>
          <cell r="E800">
            <v>71.0411</v>
          </cell>
          <cell r="F800">
            <v>71.040000000000006</v>
          </cell>
        </row>
        <row r="801">
          <cell r="A801" t="str">
            <v>001.15.01400</v>
          </cell>
          <cell r="B801" t="str">
            <v>Fornecimento e instalação de bancada, tampo ou balcão em granito cinza polido, espessura 2.00 cm</v>
          </cell>
          <cell r="C801" t="str">
            <v>M2</v>
          </cell>
          <cell r="D801">
            <v>1</v>
          </cell>
          <cell r="E801">
            <v>135.27850000000001</v>
          </cell>
          <cell r="F801">
            <v>135.27000000000001</v>
          </cell>
        </row>
        <row r="802">
          <cell r="A802" t="str">
            <v>001.15.01420</v>
          </cell>
          <cell r="B802" t="str">
            <v>Fornecimento e instalação de cuba de aço inox, inclusive válvula americana nº 1 - 46.50 x 31.00 x 15.00 cm</v>
          </cell>
          <cell r="C802" t="str">
            <v>UN</v>
          </cell>
          <cell r="D802">
            <v>1</v>
          </cell>
          <cell r="E802">
            <v>101.06189999999999</v>
          </cell>
          <cell r="F802">
            <v>101.06</v>
          </cell>
        </row>
        <row r="803">
          <cell r="A803" t="str">
            <v>001.15.01440</v>
          </cell>
          <cell r="B803" t="str">
            <v>Fornecimento e instalação de cuba de aço inox, inclusive válvula americana nº 2 - 56.00 x 33.50 x 15.00 cm</v>
          </cell>
          <cell r="C803" t="str">
            <v>UN</v>
          </cell>
          <cell r="D803">
            <v>1</v>
          </cell>
          <cell r="E803">
            <v>117.06189999999999</v>
          </cell>
          <cell r="F803">
            <v>117.06</v>
          </cell>
        </row>
        <row r="804">
          <cell r="A804" t="str">
            <v>001.15.01460</v>
          </cell>
          <cell r="B804" t="str">
            <v>Fornecimento e instalação de caixa de concreto pré-moldado para ar condicionado de 10.000 btu</v>
          </cell>
          <cell r="C804" t="str">
            <v>UN</v>
          </cell>
          <cell r="D804">
            <v>1</v>
          </cell>
          <cell r="E804">
            <v>54.556899999999999</v>
          </cell>
          <cell r="F804">
            <v>54.55</v>
          </cell>
        </row>
        <row r="805">
          <cell r="A805" t="str">
            <v>001.15.01480</v>
          </cell>
          <cell r="B805" t="str">
            <v>Fornecimento e instalação de cuba dupla 82.00 x 34.00 x 15.00 cm</v>
          </cell>
          <cell r="C805" t="str">
            <v>UN</v>
          </cell>
          <cell r="D805">
            <v>1</v>
          </cell>
          <cell r="E805">
            <v>117.06189999999999</v>
          </cell>
          <cell r="F805">
            <v>117.06</v>
          </cell>
        </row>
        <row r="806">
          <cell r="A806" t="str">
            <v>001.15.01500</v>
          </cell>
          <cell r="B806" t="str">
            <v>Fornecimento e instalação de cuba de louça para bancadas e lavatório de embutir oval 49.00 x 36.00 cm</v>
          </cell>
          <cell r="C806" t="str">
            <v>UN</v>
          </cell>
          <cell r="D806">
            <v>1</v>
          </cell>
          <cell r="E806">
            <v>50.1877</v>
          </cell>
          <cell r="F806">
            <v>50.18</v>
          </cell>
        </row>
        <row r="807">
          <cell r="A807" t="str">
            <v>001.15.01520</v>
          </cell>
          <cell r="B807" t="str">
            <v>Fornecimento e instalação de caixa de concreto pré-moldado para ar condicionado de 7.000 btu</v>
          </cell>
          <cell r="C807" t="str">
            <v>UN</v>
          </cell>
          <cell r="D807">
            <v>1</v>
          </cell>
          <cell r="E807">
            <v>50.556899999999999</v>
          </cell>
          <cell r="F807">
            <v>50.55</v>
          </cell>
        </row>
        <row r="808">
          <cell r="A808" t="str">
            <v>001.15.01530</v>
          </cell>
          <cell r="B808" t="str">
            <v>Fornecimento e instalação de caixa de concreto pré-moldado para ar condicionado de 10.000 btu</v>
          </cell>
          <cell r="C808" t="str">
            <v>un</v>
          </cell>
          <cell r="D808">
            <v>1</v>
          </cell>
          <cell r="E808">
            <v>54.556899999999999</v>
          </cell>
          <cell r="F808">
            <v>54.55</v>
          </cell>
        </row>
        <row r="809">
          <cell r="A809" t="str">
            <v>001.15.01540</v>
          </cell>
          <cell r="B809" t="str">
            <v>Fornecimento e instalação de caixa de concreto pré-moldado para ar condicionado de 20.000 btu</v>
          </cell>
          <cell r="C809" t="str">
            <v>UN</v>
          </cell>
          <cell r="D809">
            <v>1</v>
          </cell>
          <cell r="E809">
            <v>68.556899999999999</v>
          </cell>
          <cell r="F809">
            <v>68.55</v>
          </cell>
        </row>
        <row r="810">
          <cell r="A810" t="str">
            <v>001.15.01560</v>
          </cell>
          <cell r="B810" t="str">
            <v>Fornecimento e instalação de bancada em granito cinza polido l=0,60m sobre alvenaria revestida de azulejo branco, exceto cubas (quantificada e orçada na parte hidráulica)</v>
          </cell>
          <cell r="C810" t="str">
            <v>ML</v>
          </cell>
          <cell r="D810">
            <v>1</v>
          </cell>
          <cell r="E810">
            <v>137.84829999999999</v>
          </cell>
          <cell r="F810">
            <v>137.84</v>
          </cell>
        </row>
        <row r="811">
          <cell r="A811" t="str">
            <v>001.15.01580</v>
          </cell>
          <cell r="B811" t="str">
            <v>Fornecimento e instalação de bancada em granilite l=0,60m apoiada sobre alvenaria revestida c/ azulejo</v>
          </cell>
          <cell r="C811" t="str">
            <v>M</v>
          </cell>
          <cell r="D811">
            <v>1</v>
          </cell>
          <cell r="E811">
            <v>80.948999999999998</v>
          </cell>
          <cell r="F811">
            <v>80.94</v>
          </cell>
        </row>
        <row r="812">
          <cell r="A812" t="str">
            <v>001.15.01600</v>
          </cell>
          <cell r="B812" t="str">
            <v>Fornecimento e instalação de balcão de atendimento em madeira l=0,40m e=0,05m apoiado sobre alvenaria aparente de tijolo cerâmico de 21 furos, inclusive passagem pelo balcão</v>
          </cell>
          <cell r="C812" t="str">
            <v>M</v>
          </cell>
          <cell r="D812">
            <v>1</v>
          </cell>
          <cell r="E812">
            <v>104.8738</v>
          </cell>
          <cell r="F812">
            <v>104.87</v>
          </cell>
        </row>
        <row r="813">
          <cell r="A813" t="str">
            <v>001.15.01620</v>
          </cell>
          <cell r="B813" t="str">
            <v>Fornecimento e instalação de corrimao em tubo galvanizado 1" chumbado no piso h=1,00m pintado com tinta à óleo 02 demãos</v>
          </cell>
          <cell r="C813" t="str">
            <v>M</v>
          </cell>
          <cell r="D813">
            <v>1</v>
          </cell>
          <cell r="E813">
            <v>44.909700000000001</v>
          </cell>
          <cell r="F813">
            <v>44.9</v>
          </cell>
        </row>
        <row r="814">
          <cell r="A814" t="str">
            <v>001.15.01640</v>
          </cell>
          <cell r="B814" t="str">
            <v>Fornecimento e instalação de corrimão em tubo galvanizado 2" chumbado no piso h=1.00 m pintado com tinta à óleo 02 demãos</v>
          </cell>
          <cell r="C814" t="str">
            <v>ML</v>
          </cell>
          <cell r="D814">
            <v>1</v>
          </cell>
          <cell r="E814">
            <v>81.119699999999995</v>
          </cell>
          <cell r="F814">
            <v>81.11</v>
          </cell>
        </row>
        <row r="815">
          <cell r="A815" t="str">
            <v>001.15.01660</v>
          </cell>
          <cell r="B815" t="str">
            <v>Fornecimento e instalação de pedilúvio dimensões internas de 1,00x0,50x0,12 m</v>
          </cell>
          <cell r="C815" t="str">
            <v>UN</v>
          </cell>
          <cell r="D815">
            <v>1</v>
          </cell>
          <cell r="E815">
            <v>28.402799999999999</v>
          </cell>
          <cell r="F815">
            <v>28.4</v>
          </cell>
        </row>
        <row r="816">
          <cell r="A816" t="str">
            <v>001.15.01680</v>
          </cell>
          <cell r="B816" t="str">
            <v>Fornecimento e instalação de friso decorativo com tijolos maciços seção 10.00 x 10.00</v>
          </cell>
          <cell r="C816" t="str">
            <v>M</v>
          </cell>
          <cell r="D816">
            <v>1</v>
          </cell>
          <cell r="E816">
            <v>17.6859</v>
          </cell>
          <cell r="F816">
            <v>17.68</v>
          </cell>
        </row>
        <row r="817">
          <cell r="A817" t="str">
            <v>001.15.01700</v>
          </cell>
          <cell r="B817" t="str">
            <v>Parede Em Gesso Acartonado Revestida nas Duas Faces com Painel FGE sendo Montante e Guia 75, incl. parafuso GN 25, Massa e Fita .</v>
          </cell>
          <cell r="C817" t="str">
            <v>m2</v>
          </cell>
          <cell r="D817">
            <v>1</v>
          </cell>
          <cell r="E817">
            <v>49.841700000000003</v>
          </cell>
          <cell r="F817">
            <v>49.84</v>
          </cell>
        </row>
        <row r="818">
          <cell r="A818" t="str">
            <v>001.16</v>
          </cell>
          <cell r="B818" t="str">
            <v>URBANIZAÇÃO</v>
          </cell>
          <cell r="E818">
            <v>2237.0389</v>
          </cell>
        </row>
        <row r="819">
          <cell r="A819" t="str">
            <v>001.16.00020</v>
          </cell>
          <cell r="B819" t="str">
            <v>Banco de concreto armado 5.00x0.50x0.40 m conf. det. dop</v>
          </cell>
          <cell r="C819" t="str">
            <v>UN</v>
          </cell>
          <cell r="D819">
            <v>1</v>
          </cell>
          <cell r="E819">
            <v>202.95959999999999</v>
          </cell>
          <cell r="F819">
            <v>202.95</v>
          </cell>
        </row>
        <row r="820">
          <cell r="A820" t="str">
            <v>001.16.00040</v>
          </cell>
          <cell r="B820" t="str">
            <v>Banco de concreto armado 7.00x0.50x0.40 m conf. det. dop</v>
          </cell>
          <cell r="C820" t="str">
            <v>UN</v>
          </cell>
          <cell r="D820">
            <v>1</v>
          </cell>
          <cell r="E820">
            <v>275.59879999999998</v>
          </cell>
          <cell r="F820">
            <v>275.58999999999997</v>
          </cell>
        </row>
        <row r="821">
          <cell r="A821" t="str">
            <v>001.16.00060</v>
          </cell>
          <cell r="B821" t="str">
            <v>Banco de concreto armado 0,70x0,50x0,40 m conf. det. dop</v>
          </cell>
          <cell r="C821" t="str">
            <v>UN</v>
          </cell>
          <cell r="D821">
            <v>1</v>
          </cell>
          <cell r="E821">
            <v>59.526899999999998</v>
          </cell>
          <cell r="F821">
            <v>59.52</v>
          </cell>
        </row>
        <row r="822">
          <cell r="A822" t="str">
            <v>001.16.00080</v>
          </cell>
          <cell r="B822" t="str">
            <v>Cascalho lavado p/passeio</v>
          </cell>
          <cell r="C822" t="str">
            <v>M3</v>
          </cell>
          <cell r="D822">
            <v>1</v>
          </cell>
          <cell r="E822">
            <v>48.921799999999998</v>
          </cell>
          <cell r="F822">
            <v>48.92</v>
          </cell>
        </row>
        <row r="823">
          <cell r="A823" t="str">
            <v>001.16.00100</v>
          </cell>
          <cell r="B823" t="str">
            <v>Guias de concreto pré-moldados (concreto 300kg cimento/m3) de seção 15x30 cm (espessura 12.00 cm no topo)  o serviço inclui a abertura das valas, assentamento e rejuntamento das guias</v>
          </cell>
          <cell r="C823" t="str">
            <v>ML</v>
          </cell>
          <cell r="D823">
            <v>1</v>
          </cell>
          <cell r="E823">
            <v>18.094799999999999</v>
          </cell>
          <cell r="F823">
            <v>18.09</v>
          </cell>
        </row>
        <row r="824">
          <cell r="A824" t="str">
            <v>001.16.00120</v>
          </cell>
          <cell r="B824" t="str">
            <v>Guias curvas de concreto pré-moldados (concreto 300kg cimento/m3) de seção 15x30 cm (espessura 12.00 cm no topo)  o serviço inclui a abertura das valas, assentamento e rejuntamento das guias</v>
          </cell>
          <cell r="C824" t="str">
            <v>ML</v>
          </cell>
          <cell r="D824">
            <v>1</v>
          </cell>
          <cell r="E824">
            <v>18.000299999999999</v>
          </cell>
          <cell r="F824">
            <v>18</v>
          </cell>
        </row>
        <row r="825">
          <cell r="A825" t="str">
            <v>001.16.00140</v>
          </cell>
          <cell r="B825" t="str">
            <v>Sarjeta de concreto (300kg cim/m3) fundido no local seção 40.00 x 8.00 cm, o serviço inclui a abertura de vala, assentamento e rejuntamento</v>
          </cell>
          <cell r="C825" t="str">
            <v>ML</v>
          </cell>
          <cell r="D825">
            <v>1</v>
          </cell>
          <cell r="E825">
            <v>16.584599999999998</v>
          </cell>
          <cell r="F825">
            <v>16.579999999999998</v>
          </cell>
        </row>
        <row r="826">
          <cell r="A826" t="str">
            <v>001.16.00160</v>
          </cell>
          <cell r="B826" t="str">
            <v>Fornecimento e espalhamento de terra vegetal</v>
          </cell>
          <cell r="C826" t="str">
            <v>M3</v>
          </cell>
          <cell r="D826">
            <v>1</v>
          </cell>
          <cell r="E826">
            <v>55.321800000000003</v>
          </cell>
          <cell r="F826">
            <v>55.32</v>
          </cell>
        </row>
        <row r="827">
          <cell r="A827" t="str">
            <v>001.16.00180</v>
          </cell>
          <cell r="B827" t="str">
            <v>Grama em placas com manutenção por 60 dias com irrigação diária, pulverização, adubação e substituição de mudas mortas</v>
          </cell>
          <cell r="C827" t="str">
            <v>M2</v>
          </cell>
          <cell r="D827">
            <v>1</v>
          </cell>
          <cell r="E827">
            <v>3.6661999999999999</v>
          </cell>
          <cell r="F827">
            <v>3.66</v>
          </cell>
        </row>
        <row r="828">
          <cell r="A828" t="str">
            <v>001.16.00200</v>
          </cell>
          <cell r="B828" t="str">
            <v>Grama em mudas tipo (forquilha ou estrela) com manutenção por 60 dias  com irrigação diária, pulverização, adubação e substiuição de mudas mortas</v>
          </cell>
          <cell r="C828" t="str">
            <v>M2</v>
          </cell>
          <cell r="D828">
            <v>1</v>
          </cell>
          <cell r="E828">
            <v>2.2652000000000001</v>
          </cell>
          <cell r="F828">
            <v>2.2599999999999998</v>
          </cell>
        </row>
        <row r="829">
          <cell r="A829" t="str">
            <v>001.16.00220</v>
          </cell>
          <cell r="B829" t="str">
            <v>Sansão do campo a cada 10cm, com manutenção por 60 dias com irrigação diária, pulverização, adubação e substituição de mudas mortas.</v>
          </cell>
          <cell r="C829" t="str">
            <v>ML</v>
          </cell>
          <cell r="D829">
            <v>1</v>
          </cell>
          <cell r="E829">
            <v>25.5746</v>
          </cell>
          <cell r="F829">
            <v>25.57</v>
          </cell>
        </row>
        <row r="830">
          <cell r="A830" t="str">
            <v>001.16.00240</v>
          </cell>
          <cell r="B830" t="str">
            <v>Grade de proteção para árvores h = 2.00 m</v>
          </cell>
          <cell r="C830" t="str">
            <v>UN</v>
          </cell>
          <cell r="D830">
            <v>1</v>
          </cell>
          <cell r="E830">
            <v>28.515999999999998</v>
          </cell>
          <cell r="F830">
            <v>28.51</v>
          </cell>
        </row>
        <row r="831">
          <cell r="A831" t="str">
            <v>001.16.00260</v>
          </cell>
          <cell r="B831" t="str">
            <v>Árvores ( altura das mudas 2.00 m ) c/ 1.50m de altura livre, com manutenção por 60 dias com irrigação, pulverização, poda e substituição de mudas mortas</v>
          </cell>
          <cell r="C831" t="str">
            <v>UN</v>
          </cell>
          <cell r="D831">
            <v>1</v>
          </cell>
          <cell r="E831">
            <v>8.9152000000000005</v>
          </cell>
          <cell r="F831">
            <v>8.91</v>
          </cell>
        </row>
        <row r="832">
          <cell r="A832" t="str">
            <v>001.16.00280</v>
          </cell>
          <cell r="B832" t="str">
            <v>Árvores ( altura das mudas 2m ) inclusive grade de proteção com 1.50 m de altura livre, com manutenção por 60 dias com irrigação, pulverização, poda e substiuição de mudas mortas</v>
          </cell>
          <cell r="C832" t="str">
            <v>UN</v>
          </cell>
          <cell r="D832">
            <v>1</v>
          </cell>
          <cell r="E832">
            <v>37.4313</v>
          </cell>
          <cell r="F832">
            <v>37.43</v>
          </cell>
        </row>
        <row r="833">
          <cell r="A833" t="str">
            <v>001.16.00300</v>
          </cell>
          <cell r="B833" t="str">
            <v>Mudas de vegetação nativa, com altura livre mínima de 50 cm, inclusive adubo - base de npk-4-14-8, a 100 g por cova e terra preta, com manutenção por 60 dias com irrigação, pulverização, poda e substituição  de mudas mortas</v>
          </cell>
          <cell r="C833" t="str">
            <v>UN</v>
          </cell>
          <cell r="D833">
            <v>1</v>
          </cell>
          <cell r="E833">
            <v>2.41</v>
          </cell>
          <cell r="F833">
            <v>2.41</v>
          </cell>
        </row>
        <row r="834">
          <cell r="A834" t="str">
            <v>001.16.00320</v>
          </cell>
          <cell r="B834" t="str">
            <v>Oiti - grande, com manutenção por 60 dias com irrigação, pulverização, poda e substituição de mudas mortas</v>
          </cell>
          <cell r="C834" t="str">
            <v>UN</v>
          </cell>
          <cell r="D834">
            <v>1</v>
          </cell>
          <cell r="E834">
            <v>26.915199999999999</v>
          </cell>
          <cell r="F834">
            <v>26.91</v>
          </cell>
        </row>
        <row r="835">
          <cell r="A835" t="str">
            <v>001.16.00340</v>
          </cell>
          <cell r="B835" t="str">
            <v>Fênix - grande, com manutenção por 60 dias com irrigação, pulverização, poda e substituição de mudas mortas</v>
          </cell>
          <cell r="C835" t="str">
            <v>UN</v>
          </cell>
          <cell r="D835">
            <v>1</v>
          </cell>
          <cell r="E835">
            <v>56.915199999999999</v>
          </cell>
          <cell r="F835">
            <v>56.91</v>
          </cell>
        </row>
        <row r="836">
          <cell r="A836" t="str">
            <v>001.16.00360</v>
          </cell>
          <cell r="B836" t="str">
            <v>Agave - grande, com manutenção por 60 dias com irrigação, pulverização, poda e substituição de mudas mortas</v>
          </cell>
          <cell r="C836" t="str">
            <v>UN</v>
          </cell>
          <cell r="D836">
            <v>1</v>
          </cell>
          <cell r="E836">
            <v>31.915199999999999</v>
          </cell>
          <cell r="F836">
            <v>31.91</v>
          </cell>
        </row>
        <row r="837">
          <cell r="A837" t="str">
            <v>001.16.00380</v>
          </cell>
          <cell r="B837" t="str">
            <v>Dracena marginata - grande, com manutenção por 60 dias com irrigação, pulverização, poda e substituição de mudas mortas</v>
          </cell>
          <cell r="C837" t="str">
            <v>UN</v>
          </cell>
          <cell r="D837">
            <v>1</v>
          </cell>
          <cell r="E837">
            <v>16.915199999999999</v>
          </cell>
          <cell r="F837">
            <v>16.91</v>
          </cell>
        </row>
        <row r="838">
          <cell r="A838" t="str">
            <v>001.16.00400</v>
          </cell>
          <cell r="B838" t="str">
            <v>Palmeira - grande, com manutenção por 60 dias com irrigação, pulverização, poda e substituição de mudas mortas</v>
          </cell>
          <cell r="C838" t="str">
            <v>UN</v>
          </cell>
          <cell r="D838">
            <v>1</v>
          </cell>
          <cell r="E838">
            <v>61.915199999999999</v>
          </cell>
          <cell r="F838">
            <v>61.91</v>
          </cell>
        </row>
        <row r="839">
          <cell r="A839" t="str">
            <v>001.16.00420</v>
          </cell>
          <cell r="B839" t="str">
            <v>Musaendra - grande, com manutenção por 60 dias com irrigação, pulverização, poda e substituição de mudas mortas</v>
          </cell>
          <cell r="C839" t="str">
            <v>UN</v>
          </cell>
          <cell r="D839">
            <v>1</v>
          </cell>
          <cell r="E839">
            <v>21.915199999999999</v>
          </cell>
          <cell r="F839">
            <v>21.91</v>
          </cell>
        </row>
        <row r="840">
          <cell r="A840" t="str">
            <v>001.16.00440</v>
          </cell>
          <cell r="B840" t="str">
            <v>Hemigrafis - pequena, com manutenção por 60 dias com irrigação, pulverização, poda e substituição de mudas mortas</v>
          </cell>
          <cell r="C840" t="str">
            <v>UN</v>
          </cell>
          <cell r="D840">
            <v>1</v>
          </cell>
          <cell r="E840">
            <v>0.8831</v>
          </cell>
          <cell r="F840">
            <v>0.88</v>
          </cell>
        </row>
        <row r="841">
          <cell r="A841" t="str">
            <v>001.16.00460</v>
          </cell>
          <cell r="B841" t="str">
            <v>Pingo de ouro - pequena, com manutenção por 60 dias com irrigação, pulverização, poda e substituição de mudas mortas</v>
          </cell>
          <cell r="C841" t="str">
            <v>UN</v>
          </cell>
          <cell r="D841">
            <v>1</v>
          </cell>
          <cell r="E841">
            <v>0.8831</v>
          </cell>
          <cell r="F841">
            <v>0.88</v>
          </cell>
        </row>
        <row r="842">
          <cell r="A842" t="str">
            <v>001.16.00480</v>
          </cell>
          <cell r="B842" t="str">
            <v>Pingo de ouro - grande, com manutenção por 60 dias com irrigação, pulverização, poda e substituição de mudas mortas</v>
          </cell>
          <cell r="C842" t="str">
            <v>UN</v>
          </cell>
          <cell r="D842">
            <v>1</v>
          </cell>
          <cell r="E842">
            <v>4.4151999999999996</v>
          </cell>
          <cell r="F842">
            <v>4.41</v>
          </cell>
        </row>
        <row r="843">
          <cell r="A843" t="str">
            <v>001.16.00500</v>
          </cell>
          <cell r="B843" t="str">
            <v>Mini-ixoria sacola - grande, com manutenção por 60 dias com irrigação, pulverização, poda e substituição de mudas mortas</v>
          </cell>
          <cell r="C843" t="str">
            <v>UN</v>
          </cell>
          <cell r="D843">
            <v>1</v>
          </cell>
          <cell r="E843">
            <v>1.3831</v>
          </cell>
          <cell r="F843">
            <v>1.38</v>
          </cell>
        </row>
        <row r="844">
          <cell r="A844" t="str">
            <v>001.16.00520</v>
          </cell>
          <cell r="B844" t="str">
            <v>Mini-ixoria torrão - grande, com manutenção por 60 dias com irrigação, pulverização, poda e substituição de mudas mortas</v>
          </cell>
          <cell r="C844" t="str">
            <v>UN</v>
          </cell>
          <cell r="D844">
            <v>1</v>
          </cell>
          <cell r="E844">
            <v>9.9152000000000005</v>
          </cell>
          <cell r="F844">
            <v>9.91</v>
          </cell>
        </row>
        <row r="845">
          <cell r="A845" t="str">
            <v>001.16.00540</v>
          </cell>
          <cell r="B845" t="str">
            <v>Croton sacola - grande, com manutenção por 60 dias com irrigação, pulverização, poda e substituição de mudas mortas</v>
          </cell>
          <cell r="C845" t="str">
            <v>UN</v>
          </cell>
          <cell r="D845">
            <v>1</v>
          </cell>
          <cell r="E845">
            <v>4.3830999999999998</v>
          </cell>
          <cell r="F845">
            <v>4.38</v>
          </cell>
        </row>
        <row r="846">
          <cell r="A846" t="str">
            <v>001.16.00560</v>
          </cell>
          <cell r="B846" t="str">
            <v>Croton torrão - grande, com manutenção por 60 dias com irrigação, pulverização, poda e substituição de mudas mortas</v>
          </cell>
          <cell r="C846" t="str">
            <v>UN</v>
          </cell>
          <cell r="D846">
            <v>1</v>
          </cell>
          <cell r="E846">
            <v>16.915199999999999</v>
          </cell>
          <cell r="F846">
            <v>16.91</v>
          </cell>
        </row>
        <row r="847">
          <cell r="A847" t="str">
            <v>001.16.00580</v>
          </cell>
          <cell r="B847" t="str">
            <v>Eretrine - grande, com manutenção por 60 dias com irrigação, pulverização, poda e substituição de mudas mortas</v>
          </cell>
          <cell r="C847" t="str">
            <v>UN</v>
          </cell>
          <cell r="D847">
            <v>1</v>
          </cell>
          <cell r="E847">
            <v>21.915199999999999</v>
          </cell>
          <cell r="F847">
            <v>21.91</v>
          </cell>
        </row>
        <row r="848">
          <cell r="A848" t="str">
            <v>001.16.00600</v>
          </cell>
          <cell r="B848" t="str">
            <v>Areca - grande, com manutenção por 60 dias com irrigação, pulverização, poda e substituição de mudas mortas</v>
          </cell>
          <cell r="C848" t="str">
            <v>UN</v>
          </cell>
          <cell r="D848">
            <v>1</v>
          </cell>
          <cell r="E848">
            <v>21.915199999999999</v>
          </cell>
          <cell r="F848">
            <v>21.91</v>
          </cell>
        </row>
        <row r="849">
          <cell r="A849" t="str">
            <v>001.16.00620</v>
          </cell>
          <cell r="B849" t="str">
            <v>Hibisco bicolor - pequena, com manutenção por 60 dias com irrigação, pulverização, poda e substituição de mudas mortas</v>
          </cell>
          <cell r="C849" t="str">
            <v>UN</v>
          </cell>
          <cell r="D849">
            <v>1</v>
          </cell>
          <cell r="E849">
            <v>5.3830999999999998</v>
          </cell>
          <cell r="F849">
            <v>5.38</v>
          </cell>
        </row>
        <row r="850">
          <cell r="A850" t="str">
            <v>001.16.00640</v>
          </cell>
          <cell r="B850" t="str">
            <v>Brita na área interna do prédio</v>
          </cell>
          <cell r="C850" t="str">
            <v>M3</v>
          </cell>
          <cell r="D850">
            <v>1</v>
          </cell>
          <cell r="E850">
            <v>39.160899999999998</v>
          </cell>
          <cell r="F850">
            <v>39.159999999999997</v>
          </cell>
        </row>
        <row r="851">
          <cell r="A851" t="str">
            <v>001.16.00660</v>
          </cell>
          <cell r="B851" t="str">
            <v>Brita na área interna do prédio - branca - (fins decorativos)</v>
          </cell>
          <cell r="C851" t="str">
            <v>M3</v>
          </cell>
          <cell r="D851">
            <v>1</v>
          </cell>
          <cell r="E851">
            <v>41.660899999999998</v>
          </cell>
          <cell r="F851">
            <v>41.66</v>
          </cell>
        </row>
        <row r="852">
          <cell r="A852" t="str">
            <v>001.16.00680</v>
          </cell>
          <cell r="B852" t="str">
            <v>Brita na área interna do prédio - escurinha - (fins decorativos)</v>
          </cell>
          <cell r="C852" t="str">
            <v>M3</v>
          </cell>
          <cell r="D852">
            <v>1</v>
          </cell>
          <cell r="E852">
            <v>41.660899999999998</v>
          </cell>
          <cell r="F852">
            <v>41.66</v>
          </cell>
        </row>
        <row r="853">
          <cell r="A853" t="str">
            <v>001.16.00700</v>
          </cell>
          <cell r="B853" t="str">
            <v>Pavimentação c/ lajotas pré-moldadas de concreto sextavado ( bloquete). deverão observar as mesmas especificações de ítens anteriores no que se refere a assentamento e rejuntamento. espessura de 5 cm para calcadas</v>
          </cell>
          <cell r="C853" t="str">
            <v>M2</v>
          </cell>
          <cell r="D853">
            <v>1</v>
          </cell>
          <cell r="E853">
            <v>21.8781</v>
          </cell>
          <cell r="F853">
            <v>21.87</v>
          </cell>
        </row>
        <row r="854">
          <cell r="A854" t="str">
            <v>001.16.00720</v>
          </cell>
          <cell r="B854" t="str">
            <v>Pavimentação c/ lajotas pré-moldadas de concreto sextavado ( bloquete). deverão observar as mesmas especificações de ítens anteriores no que se refere a assentamento e rejuntamento. espessura de 10 cm para tráfego</v>
          </cell>
          <cell r="C854" t="str">
            <v>M2</v>
          </cell>
          <cell r="D854">
            <v>1</v>
          </cell>
          <cell r="E854">
            <v>35.738100000000003</v>
          </cell>
          <cell r="F854">
            <v>35.729999999999997</v>
          </cell>
        </row>
        <row r="855">
          <cell r="A855" t="str">
            <v>001.16.00740</v>
          </cell>
          <cell r="B855" t="str">
            <v>Fornecimento e assentamento de paralelepípedo</v>
          </cell>
          <cell r="C855" t="str">
            <v>M2</v>
          </cell>
          <cell r="D855">
            <v>1</v>
          </cell>
          <cell r="E855">
            <v>28.677600000000002</v>
          </cell>
          <cell r="F855">
            <v>28.67</v>
          </cell>
        </row>
        <row r="856">
          <cell r="A856" t="str">
            <v>001.16.00760</v>
          </cell>
          <cell r="B856" t="str">
            <v>Execução de alambrado em tubo de ferro 6§ bitola 2.1/2 formando quadro de 3.00x3.00m e tela malha 2" fio 12</v>
          </cell>
          <cell r="C856" t="str">
            <v>M2</v>
          </cell>
          <cell r="D856">
            <v>1</v>
          </cell>
          <cell r="E856">
            <v>0</v>
          </cell>
          <cell r="F856">
            <v>0</v>
          </cell>
        </row>
        <row r="857">
          <cell r="A857" t="str">
            <v>001.16.00770</v>
          </cell>
          <cell r="B857" t="str">
            <v>Alambrado c/ Tela Arame Galv. Losangular fio 12, malha 2"", altura da tela 1.50 m, fix. em pilarete de concreto pré moldado h= 2.60 m, espaçados a cada 2.50 m, com reforço arame galv. n.10, incl.mureta de alvenaria h=0.50 m chapiscada, rebocada e caiada</v>
          </cell>
          <cell r="C857" t="str">
            <v>ml</v>
          </cell>
          <cell r="D857">
            <v>1</v>
          </cell>
          <cell r="E857">
            <v>64.617599999999996</v>
          </cell>
          <cell r="F857">
            <v>64.61</v>
          </cell>
        </row>
        <row r="858">
          <cell r="A858" t="str">
            <v>001.16.00775</v>
          </cell>
          <cell r="B858" t="str">
            <v>Fornecimento e Instalação de Portão em Tubo Galvanizado 2"" e Tela Galvanizada Malha 2"", incl. Ferragens</v>
          </cell>
          <cell r="C858" t="str">
            <v>m2</v>
          </cell>
          <cell r="D858">
            <v>1</v>
          </cell>
          <cell r="E858">
            <v>100.3198</v>
          </cell>
          <cell r="F858">
            <v>100.31</v>
          </cell>
        </row>
        <row r="859">
          <cell r="A859" t="str">
            <v>001.16.00780</v>
          </cell>
          <cell r="B859" t="str">
            <v>Fornecimento e instalação de placa de concreto de 100x100 cm com 6 cm de espessura, junta de seixos rolados com 6 cm de largura</v>
          </cell>
          <cell r="C859" t="str">
            <v>M2</v>
          </cell>
          <cell r="D859">
            <v>1</v>
          </cell>
          <cell r="E859">
            <v>23.196000000000002</v>
          </cell>
          <cell r="F859">
            <v>23.19</v>
          </cell>
        </row>
        <row r="860">
          <cell r="A860" t="str">
            <v>001.16.00800</v>
          </cell>
          <cell r="B860" t="str">
            <v>Execução de muro de fecho, conforme detalhe do dop n. 92019, com altura de 1.60 m</v>
          </cell>
          <cell r="C860" t="str">
            <v>ML</v>
          </cell>
          <cell r="D860">
            <v>1</v>
          </cell>
          <cell r="E860">
            <v>107.1583</v>
          </cell>
          <cell r="F860">
            <v>107.15</v>
          </cell>
        </row>
        <row r="861">
          <cell r="A861" t="str">
            <v>001.16.00820</v>
          </cell>
          <cell r="B861" t="str">
            <v>Execução de muro de fecho, conforme detalhe do dop n. 92019, com altura de 1.80 m</v>
          </cell>
          <cell r="C861" t="str">
            <v>ML</v>
          </cell>
          <cell r="D861">
            <v>1</v>
          </cell>
          <cell r="E861">
            <v>117.47110000000001</v>
          </cell>
          <cell r="F861">
            <v>117.47</v>
          </cell>
        </row>
        <row r="862">
          <cell r="A862" t="str">
            <v>001.16.00840</v>
          </cell>
          <cell r="B862" t="str">
            <v>Execução de muro de fecho, conforme detalhe do dop n. 92019, com altura de 2.00 m</v>
          </cell>
          <cell r="C862" t="str">
            <v>ML</v>
          </cell>
          <cell r="D862">
            <v>1</v>
          </cell>
          <cell r="E862">
            <v>127.78230000000001</v>
          </cell>
          <cell r="F862">
            <v>127.78</v>
          </cell>
        </row>
        <row r="863">
          <cell r="A863" t="str">
            <v>001.16.00860</v>
          </cell>
          <cell r="B863" t="str">
            <v>Execução de acréscimo de muro de fecho conforme detalhe padrão do dop arquivo n.92019</v>
          </cell>
          <cell r="C863" t="str">
            <v>M2</v>
          </cell>
          <cell r="D863">
            <v>1</v>
          </cell>
          <cell r="E863">
            <v>43.928600000000003</v>
          </cell>
          <cell r="F863">
            <v>43.92</v>
          </cell>
        </row>
        <row r="864">
          <cell r="A864" t="str">
            <v>001.16.00880</v>
          </cell>
          <cell r="B864" t="str">
            <v>Fornecimento e espalhamento de areia do rio</v>
          </cell>
          <cell r="C864" t="str">
            <v>M3</v>
          </cell>
          <cell r="D864">
            <v>1</v>
          </cell>
          <cell r="E864">
            <v>37.891300000000001</v>
          </cell>
          <cell r="F864">
            <v>37.89</v>
          </cell>
        </row>
        <row r="865">
          <cell r="A865" t="str">
            <v>001.16.00900</v>
          </cell>
          <cell r="B865" t="str">
            <v>Locação de linhas estaqueadas de 20 em 20 m para construção de muro, sem nivelamento</v>
          </cell>
          <cell r="C865" t="str">
            <v>ML</v>
          </cell>
          <cell r="D865">
            <v>1</v>
          </cell>
          <cell r="E865">
            <v>1.5178</v>
          </cell>
          <cell r="F865">
            <v>1.51</v>
          </cell>
        </row>
        <row r="866">
          <cell r="A866" t="str">
            <v>001.16.00920</v>
          </cell>
          <cell r="B866" t="str">
            <v>Locação de linhas estaqueadas de 20 em 20 m para construção de muro, com nivelamento</v>
          </cell>
          <cell r="C866" t="str">
            <v>ML</v>
          </cell>
          <cell r="D866">
            <v>1</v>
          </cell>
          <cell r="E866">
            <v>2.4285999999999999</v>
          </cell>
          <cell r="F866">
            <v>2.42</v>
          </cell>
        </row>
        <row r="867">
          <cell r="A867" t="str">
            <v>001.16.00940</v>
          </cell>
          <cell r="B867" t="str">
            <v>Execução de conjunto de mureta em madeira c/ 2 pilares a cada 1,30m e altura livre de 1.00 m, conforme detalhe dop</v>
          </cell>
          <cell r="C867" t="str">
            <v>UN</v>
          </cell>
          <cell r="D867">
            <v>1</v>
          </cell>
          <cell r="E867">
            <v>271.16579999999999</v>
          </cell>
          <cell r="F867">
            <v>271.16000000000003</v>
          </cell>
        </row>
        <row r="868">
          <cell r="A868" t="str">
            <v>001.16.00960</v>
          </cell>
          <cell r="B868" t="str">
            <v>Demarcação de faixa com tinta acrílica especial - largura 10.00 cm</v>
          </cell>
          <cell r="C868" t="str">
            <v>ML</v>
          </cell>
          <cell r="D868">
            <v>1</v>
          </cell>
          <cell r="E868">
            <v>5.4671000000000003</v>
          </cell>
          <cell r="F868">
            <v>5.46</v>
          </cell>
        </row>
        <row r="869">
          <cell r="A869" t="str">
            <v>001.16.00980</v>
          </cell>
          <cell r="B869" t="str">
            <v>Retirada e reassentamento de meio-fio</v>
          </cell>
          <cell r="C869" t="str">
            <v>M</v>
          </cell>
          <cell r="D869">
            <v>1</v>
          </cell>
          <cell r="E869">
            <v>17.048300000000001</v>
          </cell>
          <cell r="F869">
            <v>17.04</v>
          </cell>
        </row>
        <row r="870">
          <cell r="A870" t="str">
            <v>001.17</v>
          </cell>
          <cell r="B870" t="str">
            <v>INSTALAÇÕES ELÉTRICAS, LÓGICA E TELEFONIA</v>
          </cell>
          <cell r="E870">
            <v>139058.58069999999</v>
          </cell>
        </row>
        <row r="871">
          <cell r="A871" t="str">
            <v>001.17.00020</v>
          </cell>
          <cell r="B871" t="str">
            <v>Fornecimento e instalação de fio de cobre seção 1.50 mm2, com isolamento para 750 v, com caract. não propagantes ao fogo</v>
          </cell>
          <cell r="C871" t="str">
            <v>ML</v>
          </cell>
          <cell r="D871">
            <v>1</v>
          </cell>
          <cell r="E871">
            <v>0.73599999999999999</v>
          </cell>
          <cell r="F871">
            <v>0.73</v>
          </cell>
        </row>
        <row r="872">
          <cell r="A872" t="str">
            <v>001.17.00040</v>
          </cell>
          <cell r="B872" t="str">
            <v>Fornecimento e instalação de fio de cobre seção 2.50 mm2,com isolamento para 750 v, com caract. não propagantes ao fogo</v>
          </cell>
          <cell r="C872" t="str">
            <v>ML</v>
          </cell>
          <cell r="D872">
            <v>1</v>
          </cell>
          <cell r="E872">
            <v>1.083</v>
          </cell>
          <cell r="F872">
            <v>1.08</v>
          </cell>
        </row>
        <row r="873">
          <cell r="A873" t="str">
            <v>001.17.00060</v>
          </cell>
          <cell r="B873" t="str">
            <v>Fornecimento e instalação de fio de cobre seção 4.00 mm2, com isolamento para 750 v, com caract. não propagantes ao fogo</v>
          </cell>
          <cell r="C873" t="str">
            <v>ML</v>
          </cell>
          <cell r="D873">
            <v>1</v>
          </cell>
          <cell r="E873">
            <v>1.4507000000000001</v>
          </cell>
          <cell r="F873">
            <v>1.45</v>
          </cell>
        </row>
        <row r="874">
          <cell r="A874" t="str">
            <v>001.17.00080</v>
          </cell>
          <cell r="B874" t="str">
            <v>Fornecimento e instalação de fio de cobre seção 6.00 mm2,com isolamento para 750 v com caract. não propagantes ao fogo</v>
          </cell>
          <cell r="C874" t="str">
            <v>ML</v>
          </cell>
          <cell r="D874">
            <v>1</v>
          </cell>
          <cell r="E874">
            <v>2.0632000000000001</v>
          </cell>
          <cell r="F874">
            <v>2.06</v>
          </cell>
        </row>
        <row r="875">
          <cell r="A875" t="str">
            <v>001.17.00100</v>
          </cell>
          <cell r="B875" t="str">
            <v>Fornecimento e instalação de fio de cobre seção 10.00 mm2,com isolamento para 750 v, com caract. não propagantes ao fogo</v>
          </cell>
          <cell r="C875" t="str">
            <v>ML</v>
          </cell>
          <cell r="D875">
            <v>1</v>
          </cell>
          <cell r="E875">
            <v>2.8902999999999999</v>
          </cell>
          <cell r="F875">
            <v>2.89</v>
          </cell>
        </row>
        <row r="876">
          <cell r="A876" t="str">
            <v>001.17.00120</v>
          </cell>
          <cell r="B876" t="str">
            <v>Fornecimento e instalação de cabo de cobre seção 2.50 mm2,com isolamento para 750 v, com caract. não propagantes ao fogo</v>
          </cell>
          <cell r="C876" t="str">
            <v>ML</v>
          </cell>
          <cell r="D876">
            <v>1</v>
          </cell>
          <cell r="E876">
            <v>1.083</v>
          </cell>
          <cell r="F876">
            <v>1.08</v>
          </cell>
        </row>
        <row r="877">
          <cell r="A877" t="str">
            <v>001.17.00140</v>
          </cell>
          <cell r="B877" t="str">
            <v>Fornecimento e instalação de cabo de cobre seção 4.00 mm2,com isolamento para 750 v, com caract. não propagantes ao fogo</v>
          </cell>
          <cell r="C877" t="str">
            <v>ML</v>
          </cell>
          <cell r="D877">
            <v>1</v>
          </cell>
          <cell r="E877">
            <v>1.5507</v>
          </cell>
          <cell r="F877">
            <v>1.55</v>
          </cell>
        </row>
        <row r="878">
          <cell r="A878" t="str">
            <v>001.17.00160</v>
          </cell>
          <cell r="B878" t="str">
            <v>Fornecimento e instalação de cabo de cobre seção 6.00 mm2, com isolamento para 750 v, com caract. não propagantes ao fogo</v>
          </cell>
          <cell r="C878" t="str">
            <v>ML</v>
          </cell>
          <cell r="D878">
            <v>1</v>
          </cell>
          <cell r="E878">
            <v>2.1856</v>
          </cell>
          <cell r="F878">
            <v>2.1800000000000002</v>
          </cell>
        </row>
        <row r="879">
          <cell r="A879" t="str">
            <v>001.17.00180</v>
          </cell>
          <cell r="B879" t="str">
            <v>Fornecimento e instalação de cabo de cobre seção 10.00 mm2,com isolamento para 750 v, com caract. não propagantes ao fogo</v>
          </cell>
          <cell r="C879" t="str">
            <v>ML</v>
          </cell>
          <cell r="D879">
            <v>1</v>
          </cell>
          <cell r="E879">
            <v>3.6960999999999999</v>
          </cell>
          <cell r="F879">
            <v>3.69</v>
          </cell>
        </row>
        <row r="880">
          <cell r="A880" t="str">
            <v>001.17.00200</v>
          </cell>
          <cell r="B880" t="str">
            <v>Fornecimento e instalação de cabo de cobre seção 16.00 mm2,com isolamento para 750 v, com caract. não propagantes ao fogo</v>
          </cell>
          <cell r="C880" t="str">
            <v>ML</v>
          </cell>
          <cell r="D880">
            <v>1</v>
          </cell>
          <cell r="E880">
            <v>5.2385999999999999</v>
          </cell>
          <cell r="F880">
            <v>5.23</v>
          </cell>
        </row>
        <row r="881">
          <cell r="A881" t="str">
            <v>001.17.00220</v>
          </cell>
          <cell r="B881" t="str">
            <v>Fornecimento e instalação de cabo de cobre seção 25.00 mm2,com isolamento para 750 v, com caract. não propagantes ao fogo</v>
          </cell>
          <cell r="C881" t="str">
            <v>ML</v>
          </cell>
          <cell r="D881">
            <v>1</v>
          </cell>
          <cell r="E881">
            <v>7.34</v>
          </cell>
          <cell r="F881">
            <v>7.34</v>
          </cell>
        </row>
        <row r="882">
          <cell r="A882" t="str">
            <v>001.17.00240</v>
          </cell>
          <cell r="B882" t="str">
            <v>Fornecimento e instalação de cabo de cobre seção 35.00 mm2,com isolamento para 750 v, com caract. não propagantes ao fogo</v>
          </cell>
          <cell r="C882" t="str">
            <v>ML</v>
          </cell>
          <cell r="D882">
            <v>1</v>
          </cell>
          <cell r="E882">
            <v>9.8506</v>
          </cell>
          <cell r="F882">
            <v>9.85</v>
          </cell>
        </row>
        <row r="883">
          <cell r="A883" t="str">
            <v>001.17.00260</v>
          </cell>
          <cell r="B883" t="str">
            <v>Fornecimento e instalação de cabo de cobre seção 50.00 mm2, com isolamento para 750 v, com caract. não propagantes ao fogo</v>
          </cell>
          <cell r="C883" t="str">
            <v>ML</v>
          </cell>
          <cell r="D883">
            <v>1</v>
          </cell>
          <cell r="E883">
            <v>15.984500000000001</v>
          </cell>
          <cell r="F883">
            <v>15.98</v>
          </cell>
        </row>
        <row r="884">
          <cell r="A884" t="str">
            <v>001.17.00280</v>
          </cell>
          <cell r="B884" t="str">
            <v>Fornecimento e instalação de cabo de cobre seção 70.00 mm2,com isolamento para 750 v, com caract. não propagantes ao fogo</v>
          </cell>
          <cell r="C884" t="str">
            <v>ML</v>
          </cell>
          <cell r="D884">
            <v>1</v>
          </cell>
          <cell r="E884">
            <v>18.851800000000001</v>
          </cell>
          <cell r="F884">
            <v>18.850000000000001</v>
          </cell>
        </row>
        <row r="885">
          <cell r="A885" t="str">
            <v>001.17.00300</v>
          </cell>
          <cell r="B885" t="str">
            <v>Fornecimento e instalação de cabo de cobre seção 95.00 mm2,com isolamento para 750 v, com caract. não propagantes ao fogo</v>
          </cell>
          <cell r="C885" t="str">
            <v>ML</v>
          </cell>
          <cell r="D885">
            <v>1</v>
          </cell>
          <cell r="E885">
            <v>24.085100000000001</v>
          </cell>
          <cell r="F885">
            <v>24.08</v>
          </cell>
        </row>
        <row r="886">
          <cell r="A886" t="str">
            <v>001.17.00320</v>
          </cell>
          <cell r="B886" t="str">
            <v>Fornecimento e instalação de cabo de cobre seção 120.00 mm2,com isolamento para 750 v, com caract. não propagantes ao fogo</v>
          </cell>
          <cell r="C886" t="str">
            <v>ML</v>
          </cell>
          <cell r="D886">
            <v>1</v>
          </cell>
          <cell r="E886">
            <v>31.698</v>
          </cell>
          <cell r="F886">
            <v>31.69</v>
          </cell>
        </row>
        <row r="887">
          <cell r="A887" t="str">
            <v>001.17.00340</v>
          </cell>
          <cell r="B887" t="str">
            <v>Fornecimento e instalação de cabo de cobre seção 150.00 mm2,com isolamento para 750 v com caract. não propagantes ao fogo</v>
          </cell>
          <cell r="C887" t="str">
            <v>ML</v>
          </cell>
          <cell r="D887">
            <v>1</v>
          </cell>
          <cell r="E887">
            <v>38.729999999999997</v>
          </cell>
          <cell r="F887">
            <v>38.729999999999997</v>
          </cell>
        </row>
        <row r="888">
          <cell r="A888" t="str">
            <v>001.17.00360</v>
          </cell>
          <cell r="B888" t="str">
            <v>Fornecimento e instalação de cabo de cobre seção 185.00 mm2,com isolamento para 750 v, com caract. não propagantes ao fogo</v>
          </cell>
          <cell r="C888" t="str">
            <v>ML</v>
          </cell>
          <cell r="D888">
            <v>1</v>
          </cell>
          <cell r="E888">
            <v>48.660800000000002</v>
          </cell>
          <cell r="F888">
            <v>48.66</v>
          </cell>
        </row>
        <row r="889">
          <cell r="A889" t="str">
            <v>001.17.00380</v>
          </cell>
          <cell r="B889" t="str">
            <v>Fornecimento e instalação de cabo de cobre seção 240.00 mm2,com isolamento para 750 v, com caract. não propagantes ao fogo</v>
          </cell>
          <cell r="C889" t="str">
            <v>ML</v>
          </cell>
          <cell r="D889">
            <v>1</v>
          </cell>
          <cell r="E889">
            <v>63.661499999999997</v>
          </cell>
          <cell r="F889">
            <v>63.66</v>
          </cell>
        </row>
        <row r="890">
          <cell r="A890" t="str">
            <v>001.17.00400</v>
          </cell>
          <cell r="B890" t="str">
            <v>Fornecimento e instalação de cabo de cobre seção 300.00 mm2,com isolamento para 750 v, com caract. não propagantes ao fogo</v>
          </cell>
          <cell r="C890" t="str">
            <v>ML</v>
          </cell>
          <cell r="D890">
            <v>1</v>
          </cell>
          <cell r="E890">
            <v>80.499499999999998</v>
          </cell>
          <cell r="F890">
            <v>80.489999999999995</v>
          </cell>
        </row>
        <row r="891">
          <cell r="A891" t="str">
            <v>001.17.00420</v>
          </cell>
          <cell r="B891" t="str">
            <v>Fornecimento e instalação de cabo de cobre seção 400.00 mm2,com isolamento para 750 v, com caract. não propagantes ao fogo</v>
          </cell>
          <cell r="C891" t="str">
            <v>ML</v>
          </cell>
          <cell r="D891">
            <v>1</v>
          </cell>
          <cell r="E891">
            <v>128.57650000000001</v>
          </cell>
          <cell r="F891">
            <v>128.57</v>
          </cell>
        </row>
        <row r="892">
          <cell r="A892" t="str">
            <v>001.17.00440</v>
          </cell>
          <cell r="B892" t="str">
            <v>Fornecimento e instalação de cabo de cobre seção 500.00 mm2,com isolamento para 750 v, com caract. não propagantes ao fogo</v>
          </cell>
          <cell r="C892" t="str">
            <v>ML</v>
          </cell>
          <cell r="D892">
            <v>1</v>
          </cell>
          <cell r="E892">
            <v>132.48689999999999</v>
          </cell>
          <cell r="F892">
            <v>132.47999999999999</v>
          </cell>
        </row>
        <row r="893">
          <cell r="A893" t="str">
            <v>001.17.00460</v>
          </cell>
          <cell r="B893" t="str">
            <v>Fornecimento e instalação de cabo duplast formado por 02 fios de cobre seção 2.00x0.50 mm2, c/ isolamento p/ 750v, com características não propagantes ao fogo</v>
          </cell>
          <cell r="C893" t="str">
            <v>ML</v>
          </cell>
          <cell r="D893">
            <v>1</v>
          </cell>
          <cell r="E893">
            <v>1.5323</v>
          </cell>
          <cell r="F893">
            <v>1.53</v>
          </cell>
        </row>
        <row r="894">
          <cell r="A894" t="str">
            <v>001.17.00480</v>
          </cell>
          <cell r="B894" t="str">
            <v>Fornecimento e instalação de cabo triplast formado por 03 fios de cobre seção 3.00x0.50 mm2,c/ isolamento p/ 750v, com características não propagantes ao fogo</v>
          </cell>
          <cell r="C894" t="str">
            <v>ML</v>
          </cell>
          <cell r="D894">
            <v>1</v>
          </cell>
          <cell r="E894">
            <v>2.0323000000000002</v>
          </cell>
          <cell r="F894">
            <v>2.0299999999999998</v>
          </cell>
        </row>
        <row r="895">
          <cell r="A895" t="str">
            <v>001.17.00500</v>
          </cell>
          <cell r="B895" t="str">
            <v>Fornecimento e instalação de cabo triplast formado por 03 fios de cobre seção 3.00x0.75 mm2, c/ isolamento p/ 750v, com características não propagantes ao fogo</v>
          </cell>
          <cell r="C895" t="str">
            <v>ML</v>
          </cell>
          <cell r="D895">
            <v>1</v>
          </cell>
          <cell r="E895">
            <v>2.0731000000000002</v>
          </cell>
          <cell r="F895">
            <v>2.0699999999999998</v>
          </cell>
        </row>
        <row r="896">
          <cell r="A896" t="str">
            <v>001.17.00520</v>
          </cell>
          <cell r="B896" t="str">
            <v>Fornecimento e instalação de cabo triplast formado por 03 fios de cobre seção 3.00x1.00 mm2,c/ isolamento p/ 750v, com características não propagantes ao fogo</v>
          </cell>
          <cell r="C896" t="str">
            <v>ML</v>
          </cell>
          <cell r="D896">
            <v>1</v>
          </cell>
          <cell r="E896">
            <v>2.0731000000000002</v>
          </cell>
          <cell r="F896">
            <v>2.0699999999999998</v>
          </cell>
        </row>
        <row r="897">
          <cell r="A897" t="str">
            <v>001.17.00540</v>
          </cell>
          <cell r="B897" t="str">
            <v>Fornecimento e instalação de cabo triplast formado por 03 fios de cobre seção 3.00x1.50 mm2,c/ isolamento p/ 750v, com características não propagantes ao fogo</v>
          </cell>
          <cell r="C897" t="str">
            <v>ML</v>
          </cell>
          <cell r="D897">
            <v>1</v>
          </cell>
          <cell r="E897">
            <v>2.7576999999999998</v>
          </cell>
          <cell r="F897">
            <v>2.75</v>
          </cell>
        </row>
        <row r="898">
          <cell r="A898" t="str">
            <v>001.17.00560</v>
          </cell>
          <cell r="B898" t="str">
            <v>Fornecimento e instalação de cabo triplast formado por 03 fios de cobre seção 3.00x2.50 mm2,c/ isolamento p/ 750v, com características não propagantes ao fogo</v>
          </cell>
          <cell r="C898" t="str">
            <v>ML</v>
          </cell>
          <cell r="D898">
            <v>1</v>
          </cell>
          <cell r="E898">
            <v>3.6865999999999999</v>
          </cell>
          <cell r="F898">
            <v>3.68</v>
          </cell>
        </row>
        <row r="899">
          <cell r="A899" t="str">
            <v>001.17.00580</v>
          </cell>
          <cell r="B899" t="str">
            <v>Fornecimento e instalação de cabo triplast formado por 03 fios de cobre seção 3.00x4.00 mm2,c/ isolamento p/ 750v, com características não propagantes ao fogo</v>
          </cell>
          <cell r="C899" t="str">
            <v>ML</v>
          </cell>
          <cell r="D899">
            <v>1</v>
          </cell>
          <cell r="E899">
            <v>5.4725000000000001</v>
          </cell>
          <cell r="F899">
            <v>5.47</v>
          </cell>
        </row>
        <row r="900">
          <cell r="A900" t="str">
            <v>001.17.00600</v>
          </cell>
          <cell r="B900" t="str">
            <v>Fornecimento e instalação de cabo triplast formado por 03 fios de cobre seção 3.00x6.00 mm2,c/ isolamento p/ 750v, com características não propagantes ao fogo</v>
          </cell>
          <cell r="C900" t="str">
            <v>ML</v>
          </cell>
          <cell r="D900">
            <v>1</v>
          </cell>
          <cell r="E900">
            <v>7.5145999999999997</v>
          </cell>
          <cell r="F900">
            <v>7.51</v>
          </cell>
        </row>
        <row r="901">
          <cell r="A901" t="str">
            <v>001.17.00620</v>
          </cell>
          <cell r="B901" t="str">
            <v>Fornecimento e instalação de cabo triplast formado por 03 fios de cobre seção 3.00x10.00 mm2,c/ isolamento p/ 750v, com características não propagantes ao fogo</v>
          </cell>
          <cell r="C901" t="str">
            <v>ML</v>
          </cell>
          <cell r="D901">
            <v>1</v>
          </cell>
          <cell r="E901">
            <v>12.0044</v>
          </cell>
          <cell r="F901">
            <v>12</v>
          </cell>
        </row>
        <row r="902">
          <cell r="A902" t="str">
            <v>001.17.00640</v>
          </cell>
          <cell r="B902" t="str">
            <v>Fornecimento e instalação de cordões flexíveis formados por dois condutores torcidos de fios de cobre seção 0.50 mm2 com isolamento para 300v</v>
          </cell>
          <cell r="C902" t="str">
            <v>ML</v>
          </cell>
          <cell r="D902">
            <v>1</v>
          </cell>
          <cell r="E902">
            <v>1.0834999999999999</v>
          </cell>
          <cell r="F902">
            <v>1.08</v>
          </cell>
        </row>
        <row r="903">
          <cell r="A903" t="str">
            <v>001.17.00660</v>
          </cell>
          <cell r="B903" t="str">
            <v>Fornecimento e instalação de cordões flexíveis formados por dois condutores torcidos de fios de cobre  seção 0.75 mm2 com isolamento para 300v</v>
          </cell>
          <cell r="C903" t="str">
            <v>ML</v>
          </cell>
          <cell r="D903">
            <v>1</v>
          </cell>
          <cell r="E903">
            <v>1.1039000000000001</v>
          </cell>
          <cell r="F903">
            <v>1.1000000000000001</v>
          </cell>
        </row>
        <row r="904">
          <cell r="A904" t="str">
            <v>001.17.00680</v>
          </cell>
          <cell r="B904" t="str">
            <v>Fornecimento e instalação de cordões flexíveis formados por dois condutores torcidos de fios de cobre seção 1.00 mm2, com isolamento para 300v</v>
          </cell>
          <cell r="C904" t="str">
            <v>ML</v>
          </cell>
          <cell r="D904">
            <v>1</v>
          </cell>
          <cell r="E904">
            <v>1.2568999999999999</v>
          </cell>
          <cell r="F904">
            <v>1.25</v>
          </cell>
        </row>
        <row r="905">
          <cell r="A905" t="str">
            <v>001.17.00700</v>
          </cell>
          <cell r="B905" t="str">
            <v>Fornecimento e instalação de cordões flexíveis formados por dois condutores torcidos de fios de cobre seção 1.50 mm2,com isolamento para 300v</v>
          </cell>
          <cell r="C905" t="str">
            <v>ML</v>
          </cell>
          <cell r="D905">
            <v>1</v>
          </cell>
          <cell r="E905">
            <v>1.7163999999999999</v>
          </cell>
          <cell r="F905">
            <v>1.71</v>
          </cell>
        </row>
        <row r="906">
          <cell r="A906" t="str">
            <v>001.17.00720</v>
          </cell>
          <cell r="B906" t="str">
            <v>Fornecimento e instalação de cordões flexíveis formados por dois condutores torcidos de fios de cobre seção 2.50 mm2,com isolamento para 300v</v>
          </cell>
          <cell r="C906" t="str">
            <v>ML</v>
          </cell>
          <cell r="D906">
            <v>1</v>
          </cell>
          <cell r="E906">
            <v>1.8499000000000001</v>
          </cell>
          <cell r="F906">
            <v>1.84</v>
          </cell>
        </row>
        <row r="907">
          <cell r="A907" t="str">
            <v>001.17.00740</v>
          </cell>
          <cell r="B907" t="str">
            <v>Fornecimento e instalação de cordões flexíveis formados por dois condutores torcidos de fios de cobre seção 4.00 mm2,com isolamento para 300v</v>
          </cell>
          <cell r="C907" t="str">
            <v>ML</v>
          </cell>
          <cell r="D907">
            <v>1</v>
          </cell>
          <cell r="E907">
            <v>3.1044999999999998</v>
          </cell>
          <cell r="F907">
            <v>3.1</v>
          </cell>
        </row>
        <row r="908">
          <cell r="A908" t="str">
            <v>001.17.00760</v>
          </cell>
          <cell r="B908" t="str">
            <v>Fornecimento e instalação de cabos de cobre seção 4.00 mm2,para tensão de 1000 volts formado por condutor de fio de cobre isolado com material de característica não propagante ao fogo</v>
          </cell>
          <cell r="C908" t="str">
            <v>ML</v>
          </cell>
          <cell r="D908">
            <v>1</v>
          </cell>
          <cell r="E908">
            <v>1.9402999999999999</v>
          </cell>
          <cell r="F908">
            <v>1.94</v>
          </cell>
        </row>
        <row r="909">
          <cell r="A909" t="str">
            <v>001.17.00780</v>
          </cell>
          <cell r="B909" t="str">
            <v>Fornecimento e instalação de cabos de cobre seção 6.00 mm2,para tensão de 1000 volts formado por condutor de fio de cobre isolado com material de característica não propagante ao fogo</v>
          </cell>
          <cell r="C909" t="str">
            <v>ML</v>
          </cell>
          <cell r="D909">
            <v>1</v>
          </cell>
          <cell r="E909">
            <v>2.5905</v>
          </cell>
          <cell r="F909">
            <v>2.59</v>
          </cell>
        </row>
        <row r="910">
          <cell r="A910" t="str">
            <v>001.17.00800</v>
          </cell>
          <cell r="B910" t="str">
            <v>Fornecimento e instalação de cabos de cobre seção 10.00 mm2,para tensão de 1000 volts formado por condutor de fio de cobre isolado com material de característica não propagante ao fogo</v>
          </cell>
          <cell r="C910" t="str">
            <v>ML</v>
          </cell>
          <cell r="D910">
            <v>1</v>
          </cell>
          <cell r="E910">
            <v>3.6859000000000002</v>
          </cell>
          <cell r="F910">
            <v>3.68</v>
          </cell>
        </row>
        <row r="911">
          <cell r="A911" t="str">
            <v>001.17.00820</v>
          </cell>
          <cell r="B911" t="str">
            <v>Fornecimento e instalação de cabos de cobre seção 16.00 mm2,para tensão de 1000 volts formado por condutor de fio de cobre isolado com material de característica não propagante ao fogo</v>
          </cell>
          <cell r="C911" t="str">
            <v>ML</v>
          </cell>
          <cell r="D911">
            <v>1</v>
          </cell>
          <cell r="E911">
            <v>5.5751999999999997</v>
          </cell>
          <cell r="F911">
            <v>5.57</v>
          </cell>
        </row>
        <row r="912">
          <cell r="A912" t="str">
            <v>001.17.00840</v>
          </cell>
          <cell r="B912" t="str">
            <v>Fornecimento e instalação de cabos de cobre seção 25.00 mm2,para tensão de 1000 volts formado por condutor de fio de cobre isolado com material de característica não propagante ao fogo</v>
          </cell>
          <cell r="C912" t="str">
            <v>ML</v>
          </cell>
          <cell r="D912">
            <v>1</v>
          </cell>
          <cell r="E912">
            <v>7.7582000000000004</v>
          </cell>
          <cell r="F912">
            <v>7.75</v>
          </cell>
        </row>
        <row r="913">
          <cell r="A913" t="str">
            <v>001.17.00860</v>
          </cell>
          <cell r="B913" t="str">
            <v>Fornecimento e instalação de cabos de cobre seção 35.00 mm2,para tensão de 1000 volts formado por condutor de fio de cobre isolado com material de característica não propagante ao fogo</v>
          </cell>
          <cell r="C913" t="str">
            <v>ML</v>
          </cell>
          <cell r="D913">
            <v>1</v>
          </cell>
          <cell r="E913">
            <v>10.228</v>
          </cell>
          <cell r="F913">
            <v>10.220000000000001</v>
          </cell>
        </row>
        <row r="914">
          <cell r="A914" t="str">
            <v>001.17.00880</v>
          </cell>
          <cell r="B914" t="str">
            <v>Fornecimento e instalação de cabos de cobre seção 50.00 mm2,para tensão de 1000 volts formado por condutor de fio de cobre isolado com material de característica não propagante ao fogo</v>
          </cell>
          <cell r="C914" t="str">
            <v>ML</v>
          </cell>
          <cell r="D914">
            <v>1</v>
          </cell>
          <cell r="E914">
            <v>14.2097</v>
          </cell>
          <cell r="F914">
            <v>14.2</v>
          </cell>
        </row>
        <row r="915">
          <cell r="A915" t="str">
            <v>001.17.00900</v>
          </cell>
          <cell r="B915" t="str">
            <v>Fornecimento e instalação de cabos de cobre seção 70.00 mm2,para tensão de 1000 volts formado por condutor de fio de cobre isolado com material de característica não propagante ao fogo</v>
          </cell>
          <cell r="C915" t="str">
            <v>ML</v>
          </cell>
          <cell r="D915">
            <v>1</v>
          </cell>
          <cell r="E915">
            <v>18.7804</v>
          </cell>
          <cell r="F915">
            <v>18.78</v>
          </cell>
        </row>
        <row r="916">
          <cell r="A916" t="str">
            <v>001.17.00920</v>
          </cell>
          <cell r="B916" t="str">
            <v>Fornecimento e instalação de cabos de cobre seção 95.00 mm2,para tensão de 1000 volts formado por condutor de fio de cobre isolado com material de característica não propagante ao fogo</v>
          </cell>
          <cell r="C916" t="str">
            <v>ML</v>
          </cell>
          <cell r="D916">
            <v>1</v>
          </cell>
          <cell r="E916">
            <v>25.115300000000001</v>
          </cell>
          <cell r="F916">
            <v>25.11</v>
          </cell>
        </row>
        <row r="917">
          <cell r="A917" t="str">
            <v>001.17.00940</v>
          </cell>
          <cell r="B917" t="str">
            <v>Fornecimento e instalação de cabos de cobre seção 120.00 mm2,para tensão de 1000 volts formado por condutor de fio de cobre isolado com material de característica não propagante ao fogo 2</v>
          </cell>
          <cell r="C917" t="str">
            <v>ML</v>
          </cell>
          <cell r="D917">
            <v>1</v>
          </cell>
          <cell r="E917">
            <v>31.545000000000002</v>
          </cell>
          <cell r="F917">
            <v>31.54</v>
          </cell>
        </row>
        <row r="918">
          <cell r="A918" t="str">
            <v>001.17.00960</v>
          </cell>
          <cell r="B918" t="str">
            <v>Fornecimento e instalação de cabos de cobre seção 150 mm2,para tensão de 1000 volts formado por condutor de fio de cobre isolado com material de característica não propagante ao fogo</v>
          </cell>
          <cell r="C918" t="str">
            <v>ML</v>
          </cell>
          <cell r="D918">
            <v>1</v>
          </cell>
          <cell r="E918">
            <v>38.148600000000002</v>
          </cell>
          <cell r="F918">
            <v>38.14</v>
          </cell>
        </row>
        <row r="919">
          <cell r="A919" t="str">
            <v>001.17.00980</v>
          </cell>
          <cell r="B919" t="str">
            <v>Fornecimento e instalação de cabos de cobre seção 185 mm2,para tensão de 1000 volts formado por condutor de fio de cobre isolado com material de característica não propagante ao fogo</v>
          </cell>
          <cell r="C919" t="str">
            <v>ML</v>
          </cell>
          <cell r="D919">
            <v>1</v>
          </cell>
          <cell r="E919">
            <v>48.660800000000002</v>
          </cell>
          <cell r="F919">
            <v>48.66</v>
          </cell>
        </row>
        <row r="920">
          <cell r="A920" t="str">
            <v>001.17.01000</v>
          </cell>
          <cell r="B920" t="str">
            <v>Fornecimento e instalação de cabos de cobre seção 240 mm2,para tensão de 1000 volts formado por condutor de fio de cobre isolado com material de característica não propagante ao fogo</v>
          </cell>
          <cell r="C920" t="str">
            <v>ML</v>
          </cell>
          <cell r="D920">
            <v>1</v>
          </cell>
          <cell r="E920">
            <v>62.4069</v>
          </cell>
          <cell r="F920">
            <v>62.4</v>
          </cell>
        </row>
        <row r="921">
          <cell r="A921" t="str">
            <v>001.17.01020</v>
          </cell>
          <cell r="B921" t="str">
            <v>Fornecimento e instalação de cabos de seção 300 mm2,para tensão de 1000 volts formado por condutor de fio de cobre isolado com material de característica não propagante ao fogo</v>
          </cell>
          <cell r="C921" t="str">
            <v>ML</v>
          </cell>
          <cell r="D921">
            <v>1</v>
          </cell>
          <cell r="E921">
            <v>79.703900000000004</v>
          </cell>
          <cell r="F921">
            <v>79.7</v>
          </cell>
        </row>
        <row r="922">
          <cell r="A922" t="str">
            <v>001.17.01040</v>
          </cell>
          <cell r="B922" t="str">
            <v>Fornecimento e instalação de cabo de cobre seção 25 mm2,com isolamento de 15 kv</v>
          </cell>
          <cell r="C922" t="str">
            <v>ML</v>
          </cell>
          <cell r="D922">
            <v>1</v>
          </cell>
          <cell r="E922">
            <v>20.446999999999999</v>
          </cell>
          <cell r="F922">
            <v>20.440000000000001</v>
          </cell>
        </row>
        <row r="923">
          <cell r="A923" t="str">
            <v>001.17.01060</v>
          </cell>
          <cell r="B923" t="str">
            <v>Fornecimento e instalação de eletroduto rígido de ferro  1/2" tipo pesado c/ rosca nas duas pontas em barra de 3 metros</v>
          </cell>
          <cell r="C923" t="str">
            <v>UN</v>
          </cell>
          <cell r="D923">
            <v>1</v>
          </cell>
          <cell r="E923">
            <v>22.1221</v>
          </cell>
          <cell r="F923">
            <v>22.12</v>
          </cell>
        </row>
        <row r="924">
          <cell r="A924" t="str">
            <v>001.17.01080</v>
          </cell>
          <cell r="B924" t="str">
            <v>Fornecimento e instalação de eletroduto rígido de ferro  3/4" tipo pesado c/ rosca nas duas pontas em barra de 3 metros</v>
          </cell>
          <cell r="C924" t="str">
            <v>UN</v>
          </cell>
          <cell r="D924">
            <v>1</v>
          </cell>
          <cell r="E924">
            <v>32.603000000000002</v>
          </cell>
          <cell r="F924">
            <v>32.6</v>
          </cell>
        </row>
        <row r="925">
          <cell r="A925" t="str">
            <v>001.17.01100</v>
          </cell>
          <cell r="B925" t="str">
            <v>Fornecimento e instalação de eletroduto rígido de ferro  1" tipo pesado c/ rosca nas duas pontas em barra de 3 metros</v>
          </cell>
          <cell r="C925" t="str">
            <v>UN</v>
          </cell>
          <cell r="D925">
            <v>1</v>
          </cell>
          <cell r="E925">
            <v>43.494</v>
          </cell>
          <cell r="F925">
            <v>43.49</v>
          </cell>
        </row>
        <row r="926">
          <cell r="A926" t="str">
            <v>001.17.01120</v>
          </cell>
          <cell r="B926" t="str">
            <v>Fornecimento e instalação de eletroduto rígido de ferro  1 1/4" tipo pesado c/ rosca nas duas pontas em barra de 3 metros</v>
          </cell>
          <cell r="C926" t="str">
            <v>UN</v>
          </cell>
          <cell r="D926">
            <v>1</v>
          </cell>
          <cell r="E926">
            <v>66.391400000000004</v>
          </cell>
          <cell r="F926">
            <v>66.39</v>
          </cell>
        </row>
        <row r="927">
          <cell r="A927" t="str">
            <v>001.17.01140</v>
          </cell>
          <cell r="B927" t="str">
            <v>Fornecimento e instalação de eletroduto rígido de ferro  1 1/2" tipo pesado c/ rosca nas duas pontas em barra de 3 metros</v>
          </cell>
          <cell r="C927" t="str">
            <v>UN</v>
          </cell>
          <cell r="D927">
            <v>1</v>
          </cell>
          <cell r="E927">
            <v>75.137</v>
          </cell>
          <cell r="F927">
            <v>75.13</v>
          </cell>
        </row>
        <row r="928">
          <cell r="A928" t="str">
            <v>001.17.01160</v>
          </cell>
          <cell r="B928" t="str">
            <v>Fornecimento e instalação de eletroduto rígido de ferro  2" tipo pesado c/ rosca nas duas pontas em barra de 3 metros</v>
          </cell>
          <cell r="C928" t="str">
            <v>UN</v>
          </cell>
          <cell r="D928">
            <v>1</v>
          </cell>
          <cell r="E928">
            <v>96.117800000000003</v>
          </cell>
          <cell r="F928">
            <v>96.11</v>
          </cell>
        </row>
        <row r="929">
          <cell r="A929" t="str">
            <v>001.17.01180</v>
          </cell>
          <cell r="B929" t="str">
            <v>Fornecimento e instalação de eletroduto rígido de ferro  2 1/2" tipo pesado c/ rosca nas duas pontas em barra de 3 metros</v>
          </cell>
          <cell r="C929" t="str">
            <v>UN</v>
          </cell>
          <cell r="D929">
            <v>1</v>
          </cell>
          <cell r="E929">
            <v>136.16200000000001</v>
          </cell>
          <cell r="F929">
            <v>136.16</v>
          </cell>
        </row>
        <row r="930">
          <cell r="A930" t="str">
            <v>001.17.01200</v>
          </cell>
          <cell r="B930" t="str">
            <v>Fornecimento e instalação de eletroduto rígido de ferro  3" tipo pesado c/ rosca nas duas pontas em barra de 3 metros</v>
          </cell>
          <cell r="C930" t="str">
            <v>UN</v>
          </cell>
          <cell r="D930">
            <v>1</v>
          </cell>
          <cell r="E930">
            <v>173.13499999999999</v>
          </cell>
          <cell r="F930">
            <v>173.13</v>
          </cell>
        </row>
        <row r="931">
          <cell r="A931" t="str">
            <v>001.17.01220</v>
          </cell>
          <cell r="B931" t="str">
            <v>Fornecimento e instalação de eletroduto rígido de ferro  4" tipo pesado c/ rosca nas duas pontas em barra de 3 metros</v>
          </cell>
          <cell r="C931" t="str">
            <v>UN</v>
          </cell>
          <cell r="D931">
            <v>1</v>
          </cell>
          <cell r="E931">
            <v>163.01089999999999</v>
          </cell>
          <cell r="F931">
            <v>163.01</v>
          </cell>
        </row>
        <row r="932">
          <cell r="A932" t="str">
            <v>001.17.01240</v>
          </cell>
          <cell r="B932" t="str">
            <v>Fornecimento e instalação de eletroduto de pvc  1/2" roscável anti-chama em barra de 3 m</v>
          </cell>
          <cell r="C932" t="str">
            <v>UN</v>
          </cell>
          <cell r="D932">
            <v>1</v>
          </cell>
          <cell r="E932">
            <v>8.0607000000000006</v>
          </cell>
          <cell r="F932">
            <v>8.06</v>
          </cell>
        </row>
        <row r="933">
          <cell r="A933" t="str">
            <v>001.17.01260</v>
          </cell>
          <cell r="B933" t="str">
            <v>Fornecimento e instalação de eletroduto de pvc  3/4" roscável anti-chama em barra de 3 m</v>
          </cell>
          <cell r="C933" t="str">
            <v>UN</v>
          </cell>
          <cell r="D933">
            <v>1</v>
          </cell>
          <cell r="E933">
            <v>9.5007000000000001</v>
          </cell>
          <cell r="F933">
            <v>9.5</v>
          </cell>
        </row>
        <row r="934">
          <cell r="A934" t="str">
            <v>001.17.01280</v>
          </cell>
          <cell r="B934" t="str">
            <v>Fornecimento e instalação de eletroduto de pvc  1" roscável anti-chama em barra de 3 m</v>
          </cell>
          <cell r="C934" t="str">
            <v>UN</v>
          </cell>
          <cell r="D934">
            <v>1</v>
          </cell>
          <cell r="E934">
            <v>12.5921</v>
          </cell>
          <cell r="F934">
            <v>12.59</v>
          </cell>
        </row>
        <row r="935">
          <cell r="A935" t="str">
            <v>001.17.01300</v>
          </cell>
          <cell r="B935" t="str">
            <v>Fornecimento e instalação de eletroduto de pvc  1 1/4" roscável anti-chama em barra de 3 m</v>
          </cell>
          <cell r="C935" t="str">
            <v>UN</v>
          </cell>
          <cell r="D935">
            <v>1</v>
          </cell>
          <cell r="E935">
            <v>15.663</v>
          </cell>
          <cell r="F935">
            <v>15.66</v>
          </cell>
        </row>
        <row r="936">
          <cell r="A936" t="str">
            <v>001.17.01320</v>
          </cell>
          <cell r="B936" t="str">
            <v>Fornecimento e instalação de eletroduto de pvc  1 1/2" roscável anti-chama em barra de 3 m</v>
          </cell>
          <cell r="C936" t="str">
            <v>UN</v>
          </cell>
          <cell r="D936">
            <v>1</v>
          </cell>
          <cell r="E936">
            <v>22.572800000000001</v>
          </cell>
          <cell r="F936">
            <v>22.57</v>
          </cell>
        </row>
        <row r="937">
          <cell r="A937" t="str">
            <v>001.17.01340</v>
          </cell>
          <cell r="B937" t="str">
            <v>Fornecimento e instalação de eletroduto de pvc  2" roscável anti-chama em barra de 3 m</v>
          </cell>
          <cell r="C937" t="str">
            <v>UN</v>
          </cell>
          <cell r="D937">
            <v>1</v>
          </cell>
          <cell r="E937">
            <v>29.455100000000002</v>
          </cell>
          <cell r="F937">
            <v>29.45</v>
          </cell>
        </row>
        <row r="938">
          <cell r="A938" t="str">
            <v>001.17.01360</v>
          </cell>
          <cell r="B938" t="str">
            <v>Fornecimento e instalação de eletroduto de pvc  2 1/2" roscável anti-chama em barra de 3 m</v>
          </cell>
          <cell r="C938" t="str">
            <v>UN</v>
          </cell>
          <cell r="D938">
            <v>1</v>
          </cell>
          <cell r="E938">
            <v>50.375500000000002</v>
          </cell>
          <cell r="F938">
            <v>50.37</v>
          </cell>
        </row>
        <row r="939">
          <cell r="A939" t="str">
            <v>001.17.01380</v>
          </cell>
          <cell r="B939" t="str">
            <v>Fornecimento e instalação de eletroduto de pvc  3" roscável anti-chama em barra de 3 m</v>
          </cell>
          <cell r="C939" t="str">
            <v>UN</v>
          </cell>
          <cell r="D939">
            <v>1</v>
          </cell>
          <cell r="E939">
            <v>47.087800000000001</v>
          </cell>
          <cell r="F939">
            <v>47.08</v>
          </cell>
        </row>
        <row r="940">
          <cell r="A940" t="str">
            <v>001.17.01400</v>
          </cell>
          <cell r="B940" t="str">
            <v>Fornecimento e instalação de eletroduto de pvc  4" roscável anti-chama em barra de 3 m</v>
          </cell>
          <cell r="C940" t="str">
            <v>UN</v>
          </cell>
          <cell r="D940">
            <v>1</v>
          </cell>
          <cell r="E940">
            <v>95.4499</v>
          </cell>
          <cell r="F940">
            <v>95.44</v>
          </cell>
        </row>
        <row r="941">
          <cell r="A941" t="str">
            <v>001.17.01420</v>
          </cell>
          <cell r="B941" t="str">
            <v>Fornecimento e instalação de eletroduto flexível  1/2" (20mm) corrugado de pvc</v>
          </cell>
          <cell r="C941" t="str">
            <v>M</v>
          </cell>
          <cell r="D941">
            <v>1</v>
          </cell>
          <cell r="E941">
            <v>2.1753</v>
          </cell>
          <cell r="F941">
            <v>2.17</v>
          </cell>
        </row>
        <row r="942">
          <cell r="A942" t="str">
            <v>001.17.01440</v>
          </cell>
          <cell r="B942" t="str">
            <v>Fornecimento e instalação de eletroduto flexível  3/4" (25mm) corrugado de pvc</v>
          </cell>
          <cell r="C942" t="str">
            <v>M</v>
          </cell>
          <cell r="D942">
            <v>1</v>
          </cell>
          <cell r="E942">
            <v>2.4453</v>
          </cell>
          <cell r="F942">
            <v>2.44</v>
          </cell>
        </row>
        <row r="943">
          <cell r="A943" t="str">
            <v>001.17.01460</v>
          </cell>
          <cell r="B943" t="str">
            <v>Fornecimento e instalação de eletroduto flexível  1" (32mm) corrugado de pvc</v>
          </cell>
          <cell r="C943" t="str">
            <v>M</v>
          </cell>
          <cell r="D943">
            <v>1</v>
          </cell>
          <cell r="E943">
            <v>3.5226999999999999</v>
          </cell>
          <cell r="F943">
            <v>3.52</v>
          </cell>
        </row>
        <row r="944">
          <cell r="A944" t="str">
            <v>001.17.01480</v>
          </cell>
          <cell r="B944" t="str">
            <v>Fornecimento e instalação de tubo de polietileno linha popular diâm. 1/2 pol x 1,5 mm</v>
          </cell>
          <cell r="C944" t="str">
            <v>M</v>
          </cell>
          <cell r="D944">
            <v>1</v>
          </cell>
          <cell r="E944">
            <v>1.8853</v>
          </cell>
          <cell r="F944">
            <v>1.88</v>
          </cell>
        </row>
        <row r="945">
          <cell r="A945" t="str">
            <v>001.17.01500</v>
          </cell>
          <cell r="B945" t="str">
            <v>Fornecimento e instalação de tubo de polietileno linha popular diâm.  3/4 pol x 2,0 mm</v>
          </cell>
          <cell r="C945" t="str">
            <v>M</v>
          </cell>
          <cell r="D945">
            <v>1</v>
          </cell>
          <cell r="E945">
            <v>2.1453000000000002</v>
          </cell>
          <cell r="F945">
            <v>2.14</v>
          </cell>
        </row>
        <row r="946">
          <cell r="A946" t="str">
            <v>001.17.01520</v>
          </cell>
          <cell r="B946" t="str">
            <v>Fornecimento e instalação de tubo de polietileno linha popular diâm. 1 pol x 2,5 mm</v>
          </cell>
          <cell r="C946" t="str">
            <v>M</v>
          </cell>
          <cell r="D946">
            <v>1</v>
          </cell>
          <cell r="E946">
            <v>2.6126999999999998</v>
          </cell>
          <cell r="F946">
            <v>2.61</v>
          </cell>
        </row>
        <row r="947">
          <cell r="A947" t="str">
            <v>001.17.01540</v>
          </cell>
          <cell r="B947" t="str">
            <v>Fornecimento e instalação de conjunto bucha e arruela 1/2" de pvc para eletroduto roscável</v>
          </cell>
          <cell r="C947" t="str">
            <v>CJ</v>
          </cell>
          <cell r="D947">
            <v>1</v>
          </cell>
          <cell r="E947">
            <v>0.41220000000000001</v>
          </cell>
          <cell r="F947">
            <v>0.41</v>
          </cell>
        </row>
        <row r="948">
          <cell r="A948" t="str">
            <v>001.17.01560</v>
          </cell>
          <cell r="B948" t="str">
            <v>Fornecimento e instalação de conjunto bucha e arruela 3/4" de pvc para eletroduto roscáve</v>
          </cell>
          <cell r="C948" t="str">
            <v>CJ</v>
          </cell>
          <cell r="D948">
            <v>1</v>
          </cell>
          <cell r="E948">
            <v>0.49220000000000003</v>
          </cell>
          <cell r="F948">
            <v>0.49</v>
          </cell>
        </row>
        <row r="949">
          <cell r="A949" t="str">
            <v>001.17.01580</v>
          </cell>
          <cell r="B949" t="str">
            <v>Fornecimento e instalação de conjunto bucha e arruela 1" de pvc para eletroduto roscável</v>
          </cell>
          <cell r="C949" t="str">
            <v>CJ</v>
          </cell>
          <cell r="D949">
            <v>1</v>
          </cell>
          <cell r="E949">
            <v>0.73219999999999996</v>
          </cell>
          <cell r="F949">
            <v>0.73</v>
          </cell>
        </row>
        <row r="950">
          <cell r="A950" t="str">
            <v>001.17.01600</v>
          </cell>
          <cell r="B950" t="str">
            <v>Fornecimento e instalação de conjunto bucha e arruela 1 1/4" de pvc para eletroduto roscável</v>
          </cell>
          <cell r="C950" t="str">
            <v>CJ</v>
          </cell>
          <cell r="D950">
            <v>1</v>
          </cell>
          <cell r="E950">
            <v>1.1769000000000001</v>
          </cell>
          <cell r="F950">
            <v>1.17</v>
          </cell>
        </row>
        <row r="951">
          <cell r="A951" t="str">
            <v>001.17.01620</v>
          </cell>
          <cell r="B951" t="str">
            <v>Fornecimento e instalação de conjunto bucha e arruela 1 1/2",de pvc para eletroduto roscável</v>
          </cell>
          <cell r="C951" t="str">
            <v>CJ</v>
          </cell>
          <cell r="D951">
            <v>1</v>
          </cell>
          <cell r="E951">
            <v>1.4596</v>
          </cell>
          <cell r="F951">
            <v>1.45</v>
          </cell>
        </row>
        <row r="952">
          <cell r="A952" t="str">
            <v>001.17.01640</v>
          </cell>
          <cell r="B952" t="str">
            <v>Fornecimento e instalação de conjunto bucha e arruela 2", de pvc para eletroduto roscável</v>
          </cell>
          <cell r="C952" t="str">
            <v>CJ</v>
          </cell>
          <cell r="D952">
            <v>1</v>
          </cell>
          <cell r="E952">
            <v>2.1543000000000001</v>
          </cell>
          <cell r="F952">
            <v>2.15</v>
          </cell>
        </row>
        <row r="953">
          <cell r="A953" t="str">
            <v>001.17.01660</v>
          </cell>
          <cell r="B953" t="str">
            <v>Fornecimento e instalação de conjunto bucha e arruela 2 1/2", de pvc para eletroduto roscável</v>
          </cell>
          <cell r="C953" t="str">
            <v>CJ</v>
          </cell>
          <cell r="D953">
            <v>1</v>
          </cell>
          <cell r="E953">
            <v>3.6183999999999998</v>
          </cell>
          <cell r="F953">
            <v>3.61</v>
          </cell>
        </row>
        <row r="954">
          <cell r="A954" t="str">
            <v>001.17.01680</v>
          </cell>
          <cell r="B954" t="str">
            <v>Fornecimento e instalação de conjunto bucha e arruela 3", de pvc para eletroduto roscável</v>
          </cell>
          <cell r="C954" t="str">
            <v>CJ</v>
          </cell>
          <cell r="D954">
            <v>1</v>
          </cell>
          <cell r="E954">
            <v>4.8826999999999998</v>
          </cell>
          <cell r="F954">
            <v>4.88</v>
          </cell>
        </row>
        <row r="955">
          <cell r="A955" t="str">
            <v>001.17.01700</v>
          </cell>
          <cell r="B955" t="str">
            <v>Fornecimento e instalação de conjunto bucha e arruela 4" de pvc para eletroduto roscável</v>
          </cell>
          <cell r="C955" t="str">
            <v>CJ</v>
          </cell>
          <cell r="D955">
            <v>1</v>
          </cell>
          <cell r="E955">
            <v>6.4173999999999998</v>
          </cell>
          <cell r="F955">
            <v>6.41</v>
          </cell>
        </row>
        <row r="956">
          <cell r="A956" t="str">
            <v>001.17.01720</v>
          </cell>
          <cell r="B956" t="str">
            <v>Fornecimento e instalação de curva 90º de pvc 1/2" para eletroduto roscável</v>
          </cell>
          <cell r="C956" t="str">
            <v>UN</v>
          </cell>
          <cell r="D956">
            <v>1</v>
          </cell>
          <cell r="E956">
            <v>0.92179999999999995</v>
          </cell>
          <cell r="F956">
            <v>0.92</v>
          </cell>
        </row>
        <row r="957">
          <cell r="A957" t="str">
            <v>001.17.01740</v>
          </cell>
          <cell r="B957" t="str">
            <v>Fornecimento e instalação de curva 90º de pvc 3/4" para eletroduto roscável</v>
          </cell>
          <cell r="C957" t="str">
            <v>UN</v>
          </cell>
          <cell r="D957">
            <v>1</v>
          </cell>
          <cell r="E957">
            <v>1.1818</v>
          </cell>
          <cell r="F957">
            <v>1.18</v>
          </cell>
        </row>
        <row r="958">
          <cell r="A958" t="str">
            <v>001.17.01760</v>
          </cell>
          <cell r="B958" t="str">
            <v>Fornecimento e instalação de curva 90º de pvc 1" para eletroduto roscável</v>
          </cell>
          <cell r="C958" t="str">
            <v>UN</v>
          </cell>
          <cell r="D958">
            <v>1</v>
          </cell>
          <cell r="E958">
            <v>2.2736999999999998</v>
          </cell>
          <cell r="F958">
            <v>2.27</v>
          </cell>
        </row>
        <row r="959">
          <cell r="A959" t="str">
            <v>001.17.01780</v>
          </cell>
          <cell r="B959" t="str">
            <v>Fornecimento e instalação de curva 90º de pvc 1 1/4" para eletroduto roscável</v>
          </cell>
          <cell r="C959" t="str">
            <v>UN</v>
          </cell>
          <cell r="D959">
            <v>1</v>
          </cell>
          <cell r="E959">
            <v>2.7736999999999998</v>
          </cell>
          <cell r="F959">
            <v>2.77</v>
          </cell>
        </row>
        <row r="960">
          <cell r="A960" t="str">
            <v>001.17.01800</v>
          </cell>
          <cell r="B960" t="str">
            <v>Fornecimento e instalação de curva 90º de pvc 1 1/2" para eletroduto roscável</v>
          </cell>
          <cell r="C960" t="str">
            <v>UN</v>
          </cell>
          <cell r="D960">
            <v>1</v>
          </cell>
          <cell r="E960">
            <v>3.6353</v>
          </cell>
          <cell r="F960">
            <v>3.63</v>
          </cell>
        </row>
        <row r="961">
          <cell r="A961" t="str">
            <v>001.17.01820</v>
          </cell>
          <cell r="B961" t="str">
            <v>Fornecimento e instalação de curva 90º de pvc 2" para eletroduto roscável</v>
          </cell>
          <cell r="C961" t="str">
            <v>UN</v>
          </cell>
          <cell r="D961">
            <v>1</v>
          </cell>
          <cell r="E961">
            <v>5.5974000000000004</v>
          </cell>
          <cell r="F961">
            <v>5.59</v>
          </cell>
        </row>
        <row r="962">
          <cell r="A962" t="str">
            <v>001.17.01840</v>
          </cell>
          <cell r="B962" t="str">
            <v>Fornecimento e instalação de curva 90º de pvc 2 1/2" para eletroduto roscável</v>
          </cell>
          <cell r="C962" t="str">
            <v>UN</v>
          </cell>
          <cell r="D962">
            <v>1</v>
          </cell>
          <cell r="E962">
            <v>9.0311000000000003</v>
          </cell>
          <cell r="F962">
            <v>9.0299999999999994</v>
          </cell>
        </row>
        <row r="963">
          <cell r="A963" t="str">
            <v>001.17.01860</v>
          </cell>
          <cell r="B963" t="str">
            <v>Fornecimento e instalação de curva 90º de pvc 3" para eletroduto roscável</v>
          </cell>
          <cell r="C963" t="str">
            <v>UN</v>
          </cell>
          <cell r="D963">
            <v>1</v>
          </cell>
          <cell r="E963">
            <v>10.4129</v>
          </cell>
          <cell r="F963">
            <v>10.41</v>
          </cell>
        </row>
        <row r="964">
          <cell r="A964" t="str">
            <v>001.17.01880</v>
          </cell>
          <cell r="B964" t="str">
            <v>Fornecimento e instalação de curva 90º de pvc 4" para eletroduto roscável</v>
          </cell>
          <cell r="C964" t="str">
            <v>UN</v>
          </cell>
          <cell r="D964">
            <v>1</v>
          </cell>
          <cell r="E964">
            <v>18.264500000000002</v>
          </cell>
          <cell r="F964">
            <v>18.260000000000002</v>
          </cell>
        </row>
        <row r="965">
          <cell r="A965" t="str">
            <v>001.17.01900</v>
          </cell>
          <cell r="B965" t="str">
            <v>Fornecimento e instalação de curva 135° de pvc 3/4" para eletroduto roscável</v>
          </cell>
          <cell r="C965" t="str">
            <v>UN</v>
          </cell>
          <cell r="D965">
            <v>1</v>
          </cell>
          <cell r="E965">
            <v>1.8143</v>
          </cell>
          <cell r="F965">
            <v>1.81</v>
          </cell>
        </row>
        <row r="966">
          <cell r="A966" t="str">
            <v>001.17.01920</v>
          </cell>
          <cell r="B966" t="str">
            <v>Fornecimento e instalação de curva 135° de pvc 1" para eletroduto roscável</v>
          </cell>
          <cell r="C966" t="str">
            <v>UN</v>
          </cell>
          <cell r="D966">
            <v>1</v>
          </cell>
          <cell r="E966">
            <v>3.3753000000000002</v>
          </cell>
          <cell r="F966">
            <v>3.37</v>
          </cell>
        </row>
        <row r="967">
          <cell r="A967" t="str">
            <v>001.17.01940</v>
          </cell>
          <cell r="B967" t="str">
            <v>Fornecimento e instalação de curva 135° de pvc 1 1/4" para eletroduto roscável</v>
          </cell>
          <cell r="C967" t="str">
            <v>UN</v>
          </cell>
          <cell r="D967">
            <v>1</v>
          </cell>
          <cell r="E967">
            <v>4.9653</v>
          </cell>
          <cell r="F967">
            <v>4.96</v>
          </cell>
        </row>
        <row r="968">
          <cell r="A968" t="str">
            <v>001.17.01960</v>
          </cell>
          <cell r="B968" t="str">
            <v>Fornecimento e instalação de curva 135° de pvc 1 1/2" para eletroduto roscável</v>
          </cell>
          <cell r="C968" t="str">
            <v>UN</v>
          </cell>
          <cell r="D968">
            <v>1</v>
          </cell>
          <cell r="E968">
            <v>7.2173999999999996</v>
          </cell>
          <cell r="F968">
            <v>7.21</v>
          </cell>
        </row>
        <row r="969">
          <cell r="A969" t="str">
            <v>001.17.01980</v>
          </cell>
          <cell r="B969" t="str">
            <v>Fornecimento e instalação de curva 135° de pvc 2" para eletroduto roscável</v>
          </cell>
          <cell r="C969" t="str">
            <v>UN</v>
          </cell>
          <cell r="D969">
            <v>1</v>
          </cell>
          <cell r="E969">
            <v>9.4291999999999998</v>
          </cell>
          <cell r="F969">
            <v>9.42</v>
          </cell>
        </row>
        <row r="970">
          <cell r="A970" t="str">
            <v>001.17.02000</v>
          </cell>
          <cell r="B970" t="str">
            <v>Fornecimento e instalação de luva pvc 1/2" p/ eletroduto roscável</v>
          </cell>
          <cell r="C970" t="str">
            <v>UN</v>
          </cell>
          <cell r="D970">
            <v>1</v>
          </cell>
          <cell r="E970">
            <v>0.77180000000000004</v>
          </cell>
          <cell r="F970">
            <v>0.77</v>
          </cell>
        </row>
        <row r="971">
          <cell r="A971" t="str">
            <v>001.17.02020</v>
          </cell>
          <cell r="B971" t="str">
            <v>Fornecimento e instalação de luva pvc 3/4" p/ eletroduto roscável</v>
          </cell>
          <cell r="C971" t="str">
            <v>UN</v>
          </cell>
          <cell r="D971">
            <v>1</v>
          </cell>
          <cell r="E971">
            <v>0.91180000000000005</v>
          </cell>
          <cell r="F971">
            <v>0.91</v>
          </cell>
        </row>
        <row r="972">
          <cell r="A972" t="str">
            <v>001.17.02040</v>
          </cell>
          <cell r="B972" t="str">
            <v>Fornecimento e instalação de luva pvc 1" p/ eletruduto roscável</v>
          </cell>
          <cell r="C972" t="str">
            <v>UN</v>
          </cell>
          <cell r="D972">
            <v>1</v>
          </cell>
          <cell r="E972">
            <v>1.5936999999999999</v>
          </cell>
          <cell r="F972">
            <v>1.59</v>
          </cell>
        </row>
        <row r="973">
          <cell r="A973" t="str">
            <v>001.17.02060</v>
          </cell>
          <cell r="B973" t="str">
            <v>Fornecimento e instalação de luva pvc 1 1/4" p/ eletroduto roscável</v>
          </cell>
          <cell r="C973" t="str">
            <v>UN</v>
          </cell>
          <cell r="D973">
            <v>1</v>
          </cell>
          <cell r="E973">
            <v>1.7237</v>
          </cell>
          <cell r="F973">
            <v>1.72</v>
          </cell>
        </row>
        <row r="974">
          <cell r="A974" t="str">
            <v>001.17.02080</v>
          </cell>
          <cell r="B974" t="str">
            <v>Fornecimento e instalação de luva pvc 1 1/2" p/ eletroduto roscável</v>
          </cell>
          <cell r="C974" t="str">
            <v>UN</v>
          </cell>
          <cell r="D974">
            <v>1</v>
          </cell>
          <cell r="E974">
            <v>2.3853</v>
          </cell>
          <cell r="F974">
            <v>2.38</v>
          </cell>
        </row>
        <row r="975">
          <cell r="A975" t="str">
            <v>001.17.02100</v>
          </cell>
          <cell r="B975" t="str">
            <v>Fornecimento e instalação de luva pvc 2" p/ eletroduto roscável</v>
          </cell>
          <cell r="C975" t="str">
            <v>UN</v>
          </cell>
          <cell r="D975">
            <v>1</v>
          </cell>
          <cell r="E975">
            <v>3.6674000000000002</v>
          </cell>
          <cell r="F975">
            <v>3.66</v>
          </cell>
        </row>
        <row r="976">
          <cell r="A976" t="str">
            <v>001.17.02120</v>
          </cell>
          <cell r="B976" t="str">
            <v>Fornecimento e instalação de luva pvc 2 1/2" p/ eletroduto roscável</v>
          </cell>
          <cell r="C976" t="str">
            <v>UN</v>
          </cell>
          <cell r="D976">
            <v>1</v>
          </cell>
          <cell r="E976">
            <v>7.5311000000000003</v>
          </cell>
          <cell r="F976">
            <v>7.53</v>
          </cell>
        </row>
        <row r="977">
          <cell r="A977" t="str">
            <v>001.17.02140</v>
          </cell>
          <cell r="B977" t="str">
            <v>Fornecimento e instalação de luva pvc 3" p/ eletroduto roscável</v>
          </cell>
          <cell r="C977" t="str">
            <v>UN</v>
          </cell>
          <cell r="D977">
            <v>1</v>
          </cell>
          <cell r="E977">
            <v>7.8628999999999998</v>
          </cell>
          <cell r="F977">
            <v>7.86</v>
          </cell>
        </row>
        <row r="978">
          <cell r="A978" t="str">
            <v>001.17.02160</v>
          </cell>
          <cell r="B978" t="str">
            <v>Fornecimento e instalação de luva pvc 4" p/ eletroduto roscável</v>
          </cell>
          <cell r="C978" t="str">
            <v>UN</v>
          </cell>
          <cell r="D978">
            <v>1</v>
          </cell>
          <cell r="E978">
            <v>15.304500000000001</v>
          </cell>
          <cell r="F978">
            <v>15.3</v>
          </cell>
        </row>
        <row r="979">
          <cell r="A979" t="str">
            <v>001.17.02180</v>
          </cell>
          <cell r="B979" t="str">
            <v>Fornecimento e instalação de condulete de alumínio tipo universal a b e 1/2"</v>
          </cell>
          <cell r="C979" t="str">
            <v>UN</v>
          </cell>
          <cell r="D979">
            <v>1</v>
          </cell>
          <cell r="E979">
            <v>7.8429000000000002</v>
          </cell>
          <cell r="F979">
            <v>7.84</v>
          </cell>
        </row>
        <row r="980">
          <cell r="A980" t="str">
            <v>001.17.02200</v>
          </cell>
          <cell r="B980" t="str">
            <v>Fornecimento e instalação de condulete de alumínio tipo universal a b e 3/4"</v>
          </cell>
          <cell r="C980" t="str">
            <v>UN</v>
          </cell>
          <cell r="D980">
            <v>1</v>
          </cell>
          <cell r="E980">
            <v>7.8429000000000002</v>
          </cell>
          <cell r="F980">
            <v>7.84</v>
          </cell>
        </row>
        <row r="981">
          <cell r="A981" t="str">
            <v>001.17.02220</v>
          </cell>
          <cell r="B981" t="str">
            <v>Fornecimento e instalação de condulete de alumínio tipo universal a b e 1"</v>
          </cell>
          <cell r="C981" t="str">
            <v>UN</v>
          </cell>
          <cell r="D981">
            <v>1</v>
          </cell>
          <cell r="E981">
            <v>10.5345</v>
          </cell>
          <cell r="F981">
            <v>10.53</v>
          </cell>
        </row>
        <row r="982">
          <cell r="A982" t="str">
            <v>001.17.02240</v>
          </cell>
          <cell r="B982" t="str">
            <v>Fornecimento e instalação de condulete de alumínio tipo universal a b e 1 1/4"</v>
          </cell>
          <cell r="C982" t="str">
            <v>UN</v>
          </cell>
          <cell r="D982">
            <v>1</v>
          </cell>
          <cell r="E982">
            <v>16.994499999999999</v>
          </cell>
          <cell r="F982">
            <v>16.989999999999998</v>
          </cell>
        </row>
        <row r="983">
          <cell r="A983" t="str">
            <v>001.17.02260</v>
          </cell>
          <cell r="B983" t="str">
            <v>Fornecimento e instalação de condulete de alumínio tipo universal a b e 1 1/2"</v>
          </cell>
          <cell r="C983" t="str">
            <v>UN</v>
          </cell>
          <cell r="D983">
            <v>1</v>
          </cell>
          <cell r="E983">
            <v>24.618400000000001</v>
          </cell>
          <cell r="F983">
            <v>24.61</v>
          </cell>
        </row>
        <row r="984">
          <cell r="A984" t="str">
            <v>001.17.02280</v>
          </cell>
          <cell r="B984" t="str">
            <v>Fornecimento e instalação de condulete de alumínio tipo universal a b e 2"</v>
          </cell>
          <cell r="C984" t="str">
            <v>UN</v>
          </cell>
          <cell r="D984">
            <v>1</v>
          </cell>
          <cell r="E984">
            <v>31.6921</v>
          </cell>
          <cell r="F984">
            <v>31.69</v>
          </cell>
        </row>
        <row r="985">
          <cell r="A985" t="str">
            <v>001.17.02300</v>
          </cell>
          <cell r="B985" t="str">
            <v>Fornecimento e instalação de condulete de alumínio tipo universal a b e 2 1/2"</v>
          </cell>
          <cell r="C985" t="str">
            <v>UN</v>
          </cell>
          <cell r="D985">
            <v>1</v>
          </cell>
          <cell r="E985">
            <v>53.7956</v>
          </cell>
          <cell r="F985">
            <v>53.79</v>
          </cell>
        </row>
        <row r="986">
          <cell r="A986" t="str">
            <v>001.17.02320</v>
          </cell>
          <cell r="B986" t="str">
            <v>Fornecimento e instalação de condulete de alumínio tipo universal a b e 3"</v>
          </cell>
          <cell r="C986" t="str">
            <v>UN</v>
          </cell>
          <cell r="D986">
            <v>1</v>
          </cell>
          <cell r="E986">
            <v>95.529300000000006</v>
          </cell>
          <cell r="F986">
            <v>95.52</v>
          </cell>
        </row>
        <row r="987">
          <cell r="A987" t="str">
            <v>001.17.02340</v>
          </cell>
          <cell r="B987" t="str">
            <v>Fornecimento e instalação de condulete de alumínio tipo universal c lr ll lb 1/2"</v>
          </cell>
          <cell r="C987" t="str">
            <v>UN</v>
          </cell>
          <cell r="D987">
            <v>1</v>
          </cell>
          <cell r="E987">
            <v>8.0129000000000001</v>
          </cell>
          <cell r="F987">
            <v>8.01</v>
          </cell>
        </row>
        <row r="988">
          <cell r="A988" t="str">
            <v>001.17.02360</v>
          </cell>
          <cell r="B988" t="str">
            <v>Fornecimento e instalação de condulete de alumínio tipo universal c lr ll lb 3/4"</v>
          </cell>
          <cell r="C988" t="str">
            <v>UN</v>
          </cell>
          <cell r="D988">
            <v>1</v>
          </cell>
          <cell r="E988">
            <v>8.0129000000000001</v>
          </cell>
          <cell r="F988">
            <v>8.01</v>
          </cell>
        </row>
        <row r="989">
          <cell r="A989" t="str">
            <v>001.17.02380</v>
          </cell>
          <cell r="B989" t="str">
            <v>Fornecimento e instalação de condulete de alumínio tipo universal c lr ll lb 1"</v>
          </cell>
          <cell r="C989" t="str">
            <v>UN</v>
          </cell>
          <cell r="D989">
            <v>1</v>
          </cell>
          <cell r="E989">
            <v>10.804500000000001</v>
          </cell>
          <cell r="F989">
            <v>10.8</v>
          </cell>
        </row>
        <row r="990">
          <cell r="A990" t="str">
            <v>001.17.02400</v>
          </cell>
          <cell r="B990" t="str">
            <v>Fornecimento e instalação de condulete de alumínio tipo universal c lr ll lb 1 1/4"</v>
          </cell>
          <cell r="C990" t="str">
            <v>UN</v>
          </cell>
          <cell r="D990">
            <v>1</v>
          </cell>
          <cell r="E990">
            <v>16.964500000000001</v>
          </cell>
          <cell r="F990">
            <v>16.96</v>
          </cell>
        </row>
        <row r="991">
          <cell r="A991" t="str">
            <v>001.17.02420</v>
          </cell>
          <cell r="B991" t="str">
            <v>Fornecimento e instalação de condulete de alumínio tipo universal c lr ll lb 1 1/2"</v>
          </cell>
          <cell r="C991" t="str">
            <v>UN</v>
          </cell>
          <cell r="D991">
            <v>1</v>
          </cell>
          <cell r="E991">
            <v>26.118400000000001</v>
          </cell>
          <cell r="F991">
            <v>26.11</v>
          </cell>
        </row>
        <row r="992">
          <cell r="A992" t="str">
            <v>001.17.02440</v>
          </cell>
          <cell r="B992" t="str">
            <v>Fornecimento e instalação de condulete de alumínio tipo universal c lr ll lb 2"</v>
          </cell>
          <cell r="C992" t="str">
            <v>UN</v>
          </cell>
          <cell r="D992">
            <v>1</v>
          </cell>
          <cell r="E992">
            <v>35.202100000000002</v>
          </cell>
          <cell r="F992">
            <v>35.200000000000003</v>
          </cell>
        </row>
        <row r="993">
          <cell r="A993" t="str">
            <v>001.17.02460</v>
          </cell>
          <cell r="B993" t="str">
            <v>Fornecimento e instalação de condulete de alunínio tipo universal c lr ll lb 2 1/2"</v>
          </cell>
          <cell r="C993" t="str">
            <v>UN</v>
          </cell>
          <cell r="D993">
            <v>1</v>
          </cell>
          <cell r="E993">
            <v>54.0456</v>
          </cell>
          <cell r="F993">
            <v>54.04</v>
          </cell>
        </row>
        <row r="994">
          <cell r="A994" t="str">
            <v>001.17.02480</v>
          </cell>
          <cell r="B994" t="str">
            <v>Fornecimento e instalação de condulete de alumínio tipo universal c lr ll lb 3"</v>
          </cell>
          <cell r="C994" t="str">
            <v>UN</v>
          </cell>
          <cell r="D994">
            <v>1</v>
          </cell>
          <cell r="E994">
            <v>95.529300000000006</v>
          </cell>
          <cell r="F994">
            <v>95.52</v>
          </cell>
        </row>
        <row r="995">
          <cell r="A995" t="str">
            <v>001.17.02500</v>
          </cell>
          <cell r="B995" t="str">
            <v>Fornecimento e instalação de condulete de alumínio tipo universal lbr lbl tr tl 1/2"</v>
          </cell>
          <cell r="C995" t="str">
            <v>UN</v>
          </cell>
          <cell r="D995">
            <v>1</v>
          </cell>
          <cell r="E995">
            <v>8.4129000000000005</v>
          </cell>
          <cell r="F995">
            <v>8.41</v>
          </cell>
        </row>
        <row r="996">
          <cell r="A996" t="str">
            <v>001.17.02520</v>
          </cell>
          <cell r="B996" t="str">
            <v>Fornecimento e instalação de condulete de alumínio tipo universal lbr lbl tr tl 3/4"</v>
          </cell>
          <cell r="C996" t="str">
            <v>UN</v>
          </cell>
          <cell r="D996">
            <v>1</v>
          </cell>
          <cell r="E996">
            <v>8.4129000000000005</v>
          </cell>
          <cell r="F996">
            <v>8.41</v>
          </cell>
        </row>
        <row r="997">
          <cell r="A997" t="str">
            <v>001.17.02540</v>
          </cell>
          <cell r="B997" t="str">
            <v>Fornecimento e instalação de condulete de alumínio tipo universal lbr lbl tr tl 1"</v>
          </cell>
          <cell r="C997" t="str">
            <v>UN</v>
          </cell>
          <cell r="D997">
            <v>1</v>
          </cell>
          <cell r="E997">
            <v>11.634499999999999</v>
          </cell>
          <cell r="F997">
            <v>11.63</v>
          </cell>
        </row>
        <row r="998">
          <cell r="A998" t="str">
            <v>001.17.02560</v>
          </cell>
          <cell r="B998" t="str">
            <v>Fornecimento e instalação de condulete de alumínio tipo universal lbr lbl tr tl 1 1/4"</v>
          </cell>
          <cell r="C998" t="str">
            <v>UN</v>
          </cell>
          <cell r="D998">
            <v>1</v>
          </cell>
          <cell r="E998">
            <v>18.634499999999999</v>
          </cell>
          <cell r="F998">
            <v>18.63</v>
          </cell>
        </row>
        <row r="999">
          <cell r="A999" t="str">
            <v>001.17.02580</v>
          </cell>
          <cell r="B999" t="str">
            <v>Fornecimento e instalação de condulete de alumínio tipo universal lbr lbl tr tl 1 1/2"</v>
          </cell>
          <cell r="C999" t="str">
            <v>UN</v>
          </cell>
          <cell r="D999">
            <v>1</v>
          </cell>
          <cell r="E999">
            <v>26.628399999999999</v>
          </cell>
          <cell r="F999">
            <v>26.62</v>
          </cell>
        </row>
        <row r="1000">
          <cell r="A1000" t="str">
            <v>001.17.02600</v>
          </cell>
          <cell r="B1000" t="str">
            <v>Fornecimento e instalação de condulete de alumínio tipo universal lbr lbl tr tl 2"</v>
          </cell>
          <cell r="C1000" t="str">
            <v>UN</v>
          </cell>
          <cell r="D1000">
            <v>1</v>
          </cell>
          <cell r="E1000">
            <v>36.412100000000002</v>
          </cell>
          <cell r="F1000">
            <v>36.409999999999997</v>
          </cell>
        </row>
        <row r="1001">
          <cell r="A1001" t="str">
            <v>001.17.02620</v>
          </cell>
          <cell r="B1001" t="str">
            <v>Fornecimento e instalação de condulete de alumínio tipo universal lbr lbl tr tl 2 1/2"</v>
          </cell>
          <cell r="C1001" t="str">
            <v>UN</v>
          </cell>
          <cell r="D1001">
            <v>1</v>
          </cell>
          <cell r="E1001">
            <v>57.395600000000002</v>
          </cell>
          <cell r="F1001">
            <v>57.39</v>
          </cell>
        </row>
        <row r="1002">
          <cell r="A1002" t="str">
            <v>001.17.02640</v>
          </cell>
          <cell r="B1002" t="str">
            <v>Fornecimento e instalação de condulete de alumínio tipo universal lbr lbl tr tl 3"</v>
          </cell>
          <cell r="C1002" t="str">
            <v>UN</v>
          </cell>
          <cell r="D1002">
            <v>1</v>
          </cell>
          <cell r="E1002">
            <v>69.369299999999996</v>
          </cell>
          <cell r="F1002">
            <v>69.36</v>
          </cell>
        </row>
        <row r="1003">
          <cell r="A1003" t="str">
            <v>001.17.02660</v>
          </cell>
          <cell r="B1003" t="str">
            <v>Fornecimento e instalação de tubulação embutida para condulete elétrico em tubo de polietileno linha popular 3/4", inclusive abertura e enchimento de rasgo na alvenaria</v>
          </cell>
          <cell r="C1003" t="str">
            <v>M</v>
          </cell>
          <cell r="D1003">
            <v>1</v>
          </cell>
          <cell r="E1003">
            <v>5.2672999999999996</v>
          </cell>
          <cell r="F1003">
            <v>5.26</v>
          </cell>
        </row>
        <row r="1004">
          <cell r="A1004" t="str">
            <v>001.17.02680</v>
          </cell>
          <cell r="B1004" t="str">
            <v>Fornecimento e instalação de tubulação aparente para condutor elétrico em tubo de ferro galvanizado 3/4"</v>
          </cell>
          <cell r="C1004" t="str">
            <v>M</v>
          </cell>
          <cell r="D1004">
            <v>1</v>
          </cell>
          <cell r="E1004">
            <v>6.1510999999999996</v>
          </cell>
          <cell r="F1004">
            <v>6.15</v>
          </cell>
        </row>
        <row r="1005">
          <cell r="A1005" t="str">
            <v>001.17.02700</v>
          </cell>
          <cell r="B1005" t="str">
            <v>Fornecimento e instalação de tubulação aparente para condutor elétrico em tubo de ferro galvanizado 1"</v>
          </cell>
          <cell r="C1005" t="str">
            <v>ML</v>
          </cell>
          <cell r="D1005">
            <v>1</v>
          </cell>
          <cell r="E1005">
            <v>7.4428999999999998</v>
          </cell>
          <cell r="F1005">
            <v>7.44</v>
          </cell>
        </row>
        <row r="1006">
          <cell r="A1006" t="str">
            <v>001.17.02720</v>
          </cell>
          <cell r="B1006" t="str">
            <v>Fornecimento e instalação de eletroduto de pvc 1 1/4" corrugado tipo kanaflex</v>
          </cell>
          <cell r="C1006" t="str">
            <v>ML</v>
          </cell>
          <cell r="D1006">
            <v>1</v>
          </cell>
          <cell r="E1006">
            <v>4.0670000000000002</v>
          </cell>
          <cell r="F1006">
            <v>4.0599999999999996</v>
          </cell>
        </row>
        <row r="1007">
          <cell r="A1007" t="str">
            <v>001.17.02740</v>
          </cell>
          <cell r="B1007" t="str">
            <v>Fornecimento e instalação de eletroduto de pvc 1 1/2" corrugado tipo kanaflex</v>
          </cell>
          <cell r="C1007" t="str">
            <v>ML</v>
          </cell>
          <cell r="D1007">
            <v>1</v>
          </cell>
          <cell r="E1007">
            <v>4.1773999999999996</v>
          </cell>
          <cell r="F1007">
            <v>4.17</v>
          </cell>
        </row>
        <row r="1008">
          <cell r="A1008" t="str">
            <v>001.17.02760</v>
          </cell>
          <cell r="B1008" t="str">
            <v>Fornecimento e instalação de luminária tipo globo leitoso com difusor em vidro opalino com plafonier diâmetro 15cm lâmpada 60 w/127v</v>
          </cell>
          <cell r="C1008" t="str">
            <v>CJ</v>
          </cell>
          <cell r="D1008">
            <v>1</v>
          </cell>
          <cell r="E1008">
            <v>20.779299999999999</v>
          </cell>
          <cell r="F1008">
            <v>20.77</v>
          </cell>
        </row>
        <row r="1009">
          <cell r="A1009" t="str">
            <v>001.17.02780</v>
          </cell>
          <cell r="B1009" t="str">
            <v>Fonrecimento e instalação de luminária tipo globo leitoso com difosor em vidro opalino com plafonier diâmetro 20cm lâmpada 100w/127v</v>
          </cell>
          <cell r="C1009" t="str">
            <v>CJ</v>
          </cell>
          <cell r="D1009">
            <v>1</v>
          </cell>
          <cell r="E1009">
            <v>24.939299999999999</v>
          </cell>
          <cell r="F1009">
            <v>24.93</v>
          </cell>
        </row>
        <row r="1010">
          <cell r="A1010" t="str">
            <v>001.17.02800</v>
          </cell>
          <cell r="B1010" t="str">
            <v>Fornecimento e instalação de luminária tipo globo leitoso com difusor em vidro opalino com plafonier diâmetro 28 cm lâmpada 150w/127v</v>
          </cell>
          <cell r="C1010" t="str">
            <v>CJ</v>
          </cell>
          <cell r="D1010">
            <v>1</v>
          </cell>
          <cell r="E1010">
            <v>33.399299999999997</v>
          </cell>
          <cell r="F1010">
            <v>33.39</v>
          </cell>
        </row>
        <row r="1011">
          <cell r="A1011" t="str">
            <v>001.17.02820</v>
          </cell>
          <cell r="B1011" t="str">
            <v>Fornecimento e instalação de luminária tipo globo leitoso com difosor em vidro opalino com plafonier diâmetro 33cm lâmpada 200w/127v</v>
          </cell>
          <cell r="C1011" t="str">
            <v>CJ</v>
          </cell>
          <cell r="D1011">
            <v>1</v>
          </cell>
          <cell r="E1011">
            <v>20.5093</v>
          </cell>
          <cell r="F1011">
            <v>20.5</v>
          </cell>
        </row>
        <row r="1012">
          <cell r="A1012" t="str">
            <v>001.17.02840</v>
          </cell>
          <cell r="B1012" t="str">
            <v>Fornecimento e instalação de luminária tipo calha industrial e comercial com lâmpada fluorescente 2 x 20w, reator alto fator de potência partida rápida e acessórios</v>
          </cell>
          <cell r="C1012" t="str">
            <v>CJ</v>
          </cell>
          <cell r="D1012">
            <v>1</v>
          </cell>
          <cell r="E1012">
            <v>58.460299999999997</v>
          </cell>
          <cell r="F1012">
            <v>58.46</v>
          </cell>
        </row>
        <row r="1013">
          <cell r="A1013" t="str">
            <v>001.17.02860</v>
          </cell>
          <cell r="B1013" t="str">
            <v>Fornecimento e instalação de luminária tipo calha industrial e comercial com lâmpada fluorescente 2 x 40w, reator alto fator de potência partida rápida e acessórios</v>
          </cell>
          <cell r="C1013" t="str">
            <v>CJ</v>
          </cell>
          <cell r="D1013">
            <v>1</v>
          </cell>
          <cell r="E1013">
            <v>59.960299999999997</v>
          </cell>
          <cell r="F1013">
            <v>59.96</v>
          </cell>
        </row>
        <row r="1014">
          <cell r="A1014" t="str">
            <v>001.17.02880</v>
          </cell>
          <cell r="B1014" t="str">
            <v>Fornecimento e instalação de luminária tipo calha industrial e comercial com lâmpada fluorescente 3 x 40w, reator alto fator de potência partida rápida e acessórios</v>
          </cell>
          <cell r="C1014" t="str">
            <v>CJ</v>
          </cell>
          <cell r="D1014">
            <v>1</v>
          </cell>
          <cell r="E1014">
            <v>88.187700000000007</v>
          </cell>
          <cell r="F1014">
            <v>88.18</v>
          </cell>
        </row>
        <row r="1015">
          <cell r="A1015" t="str">
            <v>001.17.02900</v>
          </cell>
          <cell r="B1015" t="str">
            <v>Fornecimento e instalação de luminária tipo calha industrial e comercial com lâmpada fluorescente 4 x 40w, reator alto fator de potência partida rápida e acessórios</v>
          </cell>
          <cell r="C1015" t="str">
            <v>CJ</v>
          </cell>
          <cell r="D1015">
            <v>1</v>
          </cell>
          <cell r="E1015">
            <v>111.1751</v>
          </cell>
          <cell r="F1015">
            <v>111.17</v>
          </cell>
        </row>
        <row r="1016">
          <cell r="A1016" t="str">
            <v>001.17.02920</v>
          </cell>
          <cell r="B1016" t="str">
            <v>Fornecimento e instalação de luminária tipo calha industrial e comercial com lâmpada fluorescente 2x110w(ho), reator alto fator de potência partida rápida e acessórios</v>
          </cell>
          <cell r="C1016" t="str">
            <v>UN</v>
          </cell>
          <cell r="D1016">
            <v>1</v>
          </cell>
          <cell r="E1016">
            <v>77.110299999999995</v>
          </cell>
          <cell r="F1016">
            <v>77.11</v>
          </cell>
        </row>
        <row r="1017">
          <cell r="A1017" t="str">
            <v>001.17.02940</v>
          </cell>
          <cell r="B1017" t="str">
            <v>Fornecimento e instalação de luminária tipo calha industrial e comercial com lâmpada fluorescente 1 x 20w, reator alto fator de potência partida rápida e acessórios</v>
          </cell>
          <cell r="C1017" t="str">
            <v>CJ</v>
          </cell>
          <cell r="D1017">
            <v>1</v>
          </cell>
          <cell r="E1017">
            <v>17.7866</v>
          </cell>
          <cell r="F1017">
            <v>17.78</v>
          </cell>
        </row>
        <row r="1018">
          <cell r="A1018" t="str">
            <v>001.17.02960</v>
          </cell>
          <cell r="B1018" t="str">
            <v>Fornecimento e instalação de luminária com difusor em acrilico liso para iluminação de interiores alto padrão decorativo com lâmpada fluorescente 2x20w reator de alto fator de potência  partida rápida e acessórios</v>
          </cell>
          <cell r="C1018" t="str">
            <v>CJ</v>
          </cell>
          <cell r="D1018">
            <v>1</v>
          </cell>
          <cell r="E1018">
            <v>71.513999999999996</v>
          </cell>
          <cell r="F1018">
            <v>71.510000000000005</v>
          </cell>
        </row>
        <row r="1019">
          <cell r="A1019" t="str">
            <v>001.17.02980</v>
          </cell>
          <cell r="B1019" t="str">
            <v>Fornecimento e instalação de luminária com difusor em acrilico liso para iluminação de interiores alto padrão decorativo com lâmpada fluorescente 2x40w reator de alto fator de potência  partida rápida e acessórios</v>
          </cell>
          <cell r="C1019" t="str">
            <v>CJ</v>
          </cell>
          <cell r="D1019">
            <v>1</v>
          </cell>
          <cell r="E1019">
            <v>74.593999999999994</v>
          </cell>
          <cell r="F1019">
            <v>74.59</v>
          </cell>
        </row>
        <row r="1020">
          <cell r="A1020" t="str">
            <v>001.17.03000</v>
          </cell>
          <cell r="B1020" t="str">
            <v>Fornecimento e instalação de luminária com difusor em acrilico liso para iluminação de interiores alto padrão decorativo com lâmpada fluorescente 3x40w reator de alto fator de potência  partida rápida e acessórios</v>
          </cell>
          <cell r="C1020" t="str">
            <v>CJ</v>
          </cell>
          <cell r="D1020">
            <v>1</v>
          </cell>
          <cell r="E1020">
            <v>108.9051</v>
          </cell>
          <cell r="F1020">
            <v>108.9</v>
          </cell>
        </row>
        <row r="1021">
          <cell r="A1021" t="str">
            <v>001.17.03020</v>
          </cell>
          <cell r="B1021" t="str">
            <v>Fornecimento e instalação de luminária com difusor em acrilico liso para iluminação de interiores alto padrão decorativo com lâmpada fluorescente 4x40w reator de alto fator de potência  partida rápida e acessórios</v>
          </cell>
          <cell r="C1021" t="str">
            <v>CJ</v>
          </cell>
          <cell r="D1021">
            <v>1</v>
          </cell>
          <cell r="E1021">
            <v>139.1859</v>
          </cell>
          <cell r="F1021">
            <v>139.18</v>
          </cell>
        </row>
        <row r="1022">
          <cell r="A1022" t="str">
            <v>001.17.03040</v>
          </cell>
          <cell r="B1022" t="str">
            <v>Fornecimento e instalação de luminária com difusor em acrilico liso para iluminação de interiores alto padrão decorativo com lâmpada fluorescente 6x20w reator de alto fator de potência  partida rápida e acessórios</v>
          </cell>
          <cell r="C1022" t="str">
            <v>CJ</v>
          </cell>
          <cell r="D1022">
            <v>1</v>
          </cell>
          <cell r="E1022">
            <v>170.9633</v>
          </cell>
          <cell r="F1022">
            <v>170.96</v>
          </cell>
        </row>
        <row r="1023">
          <cell r="A1023" t="str">
            <v>001.17.03060</v>
          </cell>
          <cell r="B1023" t="str">
            <v>Fornecimento e instalação de luminária fluorescente comercial 2x20w acabamento branco, com reatores duplos afp e pr e demais acessórios ref montalto ou similar</v>
          </cell>
          <cell r="C1023" t="str">
            <v>CJ</v>
          </cell>
          <cell r="D1023">
            <v>1</v>
          </cell>
          <cell r="E1023">
            <v>66.614000000000004</v>
          </cell>
          <cell r="F1023">
            <v>66.61</v>
          </cell>
        </row>
        <row r="1024">
          <cell r="A1024" t="str">
            <v>001.17.03080</v>
          </cell>
          <cell r="B1024" t="str">
            <v>Fornecimento e instalação de luminária fluorescente comercial 2x40w acabamento branco, com reatores duplos afp e pr e demais acessórios ref montalto ou similar</v>
          </cell>
          <cell r="C1024" t="str">
            <v>CJ</v>
          </cell>
          <cell r="D1024">
            <v>1</v>
          </cell>
          <cell r="E1024">
            <v>69.284000000000006</v>
          </cell>
          <cell r="F1024">
            <v>69.28</v>
          </cell>
        </row>
        <row r="1025">
          <cell r="A1025" t="str">
            <v>001.17.03100</v>
          </cell>
          <cell r="B1025" t="str">
            <v>Fornecimento e instalação de luminária fluorescente comercial 4x40w acabamento branco, com reatores duplos afp e pr e demais acessórios ref montalto ou similar</v>
          </cell>
          <cell r="C1025" t="str">
            <v>CJ</v>
          </cell>
          <cell r="D1025">
            <v>1</v>
          </cell>
          <cell r="E1025">
            <v>100.9859</v>
          </cell>
          <cell r="F1025">
            <v>100.98</v>
          </cell>
        </row>
        <row r="1026">
          <cell r="A1026" t="str">
            <v>001.17.03120</v>
          </cell>
          <cell r="B1026" t="str">
            <v>Fornecimento e instalação de luminária em acrílico para embutir com abas laterais em chapa de aço ou alumínio com lâmpada fluorescente 2x20w, reator alto fator de potência partida rápida e acessório</v>
          </cell>
          <cell r="C1026" t="str">
            <v>CJ</v>
          </cell>
          <cell r="D1026">
            <v>1</v>
          </cell>
          <cell r="E1026">
            <v>62.113999999999997</v>
          </cell>
          <cell r="F1026">
            <v>62.11</v>
          </cell>
        </row>
        <row r="1027">
          <cell r="A1027" t="str">
            <v>001.17.03140</v>
          </cell>
          <cell r="B1027" t="str">
            <v>Fornecimento e instalação de luminária em acrílico para embutir com abas laterais em chapa de aço ou alumínio com lâmpada fluorescente 2x40w, reator alto fator de potência partida rápida e acessório</v>
          </cell>
          <cell r="C1027" t="str">
            <v>CJ</v>
          </cell>
          <cell r="D1027">
            <v>1</v>
          </cell>
          <cell r="E1027">
            <v>66.563999999999993</v>
          </cell>
          <cell r="F1027">
            <v>66.56</v>
          </cell>
        </row>
        <row r="1028">
          <cell r="A1028" t="str">
            <v>001.17.03160</v>
          </cell>
          <cell r="B1028" t="str">
            <v>Fornecimento e instalação de luminária em acrílico para embutir com abas laterais em chapa de aço ou alumínio com lâmpada fluorescente 3x40w, reator alto fator de potência partida rápida e acessório</v>
          </cell>
          <cell r="C1028" t="str">
            <v>CJ</v>
          </cell>
          <cell r="D1028">
            <v>1</v>
          </cell>
          <cell r="E1028">
            <v>131.67509999999999</v>
          </cell>
          <cell r="F1028">
            <v>131.66999999999999</v>
          </cell>
        </row>
        <row r="1029">
          <cell r="A1029" t="str">
            <v>001.17.03180</v>
          </cell>
          <cell r="B1029" t="str">
            <v>Fornecimento e instalação de luminária em acrílico para embutir com abas laterais em chapa de aço ou alumínio com lâmpada fluorescente 4x40w, reator alto fator de potência partida rápida e acessório</v>
          </cell>
          <cell r="C1029" t="str">
            <v>CJ</v>
          </cell>
          <cell r="D1029">
            <v>1</v>
          </cell>
          <cell r="E1029">
            <v>124.5659</v>
          </cell>
          <cell r="F1029">
            <v>124.56</v>
          </cell>
        </row>
        <row r="1030">
          <cell r="A1030" t="str">
            <v>001.17.03200</v>
          </cell>
          <cell r="B1030" t="str">
            <v>Fornecimento e instalação de luminária em acrílico para embutir com abas laterais em chapa de aço ou alumínio com lâmpada fluorescente 1x40w, reator alto fator de potência partida rápida e acessório</v>
          </cell>
          <cell r="C1030" t="str">
            <v>CJ</v>
          </cell>
          <cell r="D1030">
            <v>1</v>
          </cell>
          <cell r="E1030">
            <v>36.596600000000002</v>
          </cell>
          <cell r="F1030">
            <v>36.590000000000003</v>
          </cell>
        </row>
        <row r="1031">
          <cell r="A1031" t="str">
            <v>001.17.03220</v>
          </cell>
          <cell r="B1031" t="str">
            <v>Fornecimento e instalação de luminária aberta para iluminação pública em chapa de alumíno, lâmpada 1x160w/220v mista e acessórios</v>
          </cell>
          <cell r="C1031" t="str">
            <v>CJ</v>
          </cell>
          <cell r="D1031">
            <v>1</v>
          </cell>
          <cell r="E1031">
            <v>54.3566</v>
          </cell>
          <cell r="F1031">
            <v>54.35</v>
          </cell>
        </row>
        <row r="1032">
          <cell r="A1032" t="str">
            <v>001.17.03240</v>
          </cell>
          <cell r="B1032" t="str">
            <v>Fornecimento e instalação de luminária aberta para iluminação pública em chapa de alumínio, lâmpada incandescente 1x300w/220v e acessórios</v>
          </cell>
          <cell r="C1032" t="str">
            <v>CJ</v>
          </cell>
          <cell r="D1032">
            <v>1</v>
          </cell>
          <cell r="E1032">
            <v>56.006599999999999</v>
          </cell>
          <cell r="F1032">
            <v>56</v>
          </cell>
        </row>
        <row r="1033">
          <cell r="A1033" t="str">
            <v>001.17.03260</v>
          </cell>
          <cell r="B1033" t="str">
            <v>Fornecimento e instalação de luminária fechada para iluminação pública em chapa de alumínio, lâmpada mista 1x250w/220v e acessórios</v>
          </cell>
          <cell r="C1033" t="str">
            <v>CJ</v>
          </cell>
          <cell r="D1033">
            <v>1</v>
          </cell>
          <cell r="E1033">
            <v>136.244</v>
          </cell>
          <cell r="F1033">
            <v>136.24</v>
          </cell>
        </row>
        <row r="1034">
          <cell r="A1034" t="str">
            <v>001.17.03280</v>
          </cell>
          <cell r="B1034" t="str">
            <v>Fornecimento e instalação de luminária fechada para iluminação pública em chapa de alumínio, lâmpada mista 1x500w/220v e acessórios</v>
          </cell>
          <cell r="C1034" t="str">
            <v>CJ</v>
          </cell>
          <cell r="D1034">
            <v>1</v>
          </cell>
          <cell r="E1034">
            <v>148.554</v>
          </cell>
          <cell r="F1034">
            <v>148.55000000000001</v>
          </cell>
        </row>
        <row r="1035">
          <cell r="A1035" t="str">
            <v>001.17.03300</v>
          </cell>
          <cell r="B1035" t="str">
            <v>Fornecimento e instalação de luminária fechada para iluminação pública em chapa de alumínio, lâmpada em vapor de mercúrio 1x400w/220v com reator</v>
          </cell>
          <cell r="C1035" t="str">
            <v>CJ</v>
          </cell>
          <cell r="D1035">
            <v>1</v>
          </cell>
          <cell r="E1035">
            <v>298.27330000000001</v>
          </cell>
          <cell r="F1035">
            <v>298.27</v>
          </cell>
        </row>
        <row r="1036">
          <cell r="A1036" t="str">
            <v>001.17.03320</v>
          </cell>
          <cell r="B1036" t="str">
            <v>Fornecimento e instalação de luminária fechada para iluminação pública em chapa de aluminio, lâmpada em vapor de sódio 1x400w/220v com reator</v>
          </cell>
          <cell r="C1036" t="str">
            <v>CJ</v>
          </cell>
          <cell r="D1036">
            <v>1</v>
          </cell>
          <cell r="E1036">
            <v>311.77330000000001</v>
          </cell>
          <cell r="F1036">
            <v>311.77</v>
          </cell>
        </row>
        <row r="1037">
          <cell r="A1037" t="str">
            <v>001.17.03340</v>
          </cell>
          <cell r="B1037" t="str">
            <v>Fornecimento e instalação de luminária fechada para iluminação pública em chapa de alumínio, lâmapada em vapor de sódio 1x250w/220v</v>
          </cell>
          <cell r="C1037" t="str">
            <v>UN</v>
          </cell>
          <cell r="D1037">
            <v>1</v>
          </cell>
          <cell r="E1037">
            <v>218.47329999999999</v>
          </cell>
          <cell r="F1037">
            <v>218.47</v>
          </cell>
        </row>
        <row r="1038">
          <cell r="A1038" t="str">
            <v>001.17.03360</v>
          </cell>
          <cell r="B1038" t="str">
            <v>Fornecimento e instalação de luminária tipo pétala com lâmpada vapor de mercúrio 400 w e reatores com 04 pétalas mod. tp- 240/4</v>
          </cell>
          <cell r="C1038" t="str">
            <v>CJ</v>
          </cell>
          <cell r="D1038">
            <v>1</v>
          </cell>
          <cell r="E1038">
            <v>1743.5065999999999</v>
          </cell>
          <cell r="F1038">
            <v>1743.5</v>
          </cell>
        </row>
        <row r="1039">
          <cell r="A1039" t="str">
            <v>001.17.03380</v>
          </cell>
          <cell r="B1039" t="str">
            <v>Fornecimento e instalação de luminária tipo pétala, corpo em chapa de alumínio especial, encaixe 78mm, com alojamento incorporado individual, raio 1.030 mm, difusor em acrílico transparente com 03 pétalas, lâmpada vapor de sodio 400w, com reator e ignit</v>
          </cell>
          <cell r="C1039" t="str">
            <v>CJ</v>
          </cell>
          <cell r="D1039">
            <v>1</v>
          </cell>
          <cell r="E1039">
            <v>1196.3466000000001</v>
          </cell>
          <cell r="F1039">
            <v>1196.3399999999999</v>
          </cell>
        </row>
        <row r="1040">
          <cell r="A1040" t="str">
            <v>001.17.03400</v>
          </cell>
          <cell r="B1040" t="str">
            <v>Fornecimento e instalação de luminária para iluminação pública, fechada, modelo hrc/scr 612, da philips, com reator, capacitor e ignitor son 400 w, lâmpada vapor de sódio son 400w, com 03 (tres) luminarias completas c/eixo zgp 403</v>
          </cell>
          <cell r="C1040" t="str">
            <v>CJ</v>
          </cell>
          <cell r="D1040">
            <v>1</v>
          </cell>
          <cell r="E1040">
            <v>1700.9466</v>
          </cell>
          <cell r="F1040">
            <v>1700.94</v>
          </cell>
        </row>
        <row r="1041">
          <cell r="A1041" t="str">
            <v>001.17.03420</v>
          </cell>
          <cell r="B1041" t="str">
            <v>Fornecimento e instalação de luminária industrial refletor tipo circular em aço esmaltado a fogo com acessórios e lâmpada incandescente 1x300w/220v</v>
          </cell>
          <cell r="C1041" t="str">
            <v>CJ</v>
          </cell>
          <cell r="D1041">
            <v>1</v>
          </cell>
          <cell r="E1041">
            <v>51.016599999999997</v>
          </cell>
          <cell r="F1041">
            <v>51.01</v>
          </cell>
        </row>
        <row r="1042">
          <cell r="A1042" t="str">
            <v>001.17.03440</v>
          </cell>
          <cell r="B1042" t="str">
            <v>Fornecimento e instalação de luminária industrial refletor tipo circular em aço esmaltado a fogo com acessórios e lâmpada mista 1x160w/220v</v>
          </cell>
          <cell r="C1042" t="str">
            <v>CJ</v>
          </cell>
          <cell r="D1042">
            <v>1</v>
          </cell>
          <cell r="E1042">
            <v>49.366599999999998</v>
          </cell>
          <cell r="F1042">
            <v>49.36</v>
          </cell>
        </row>
        <row r="1043">
          <cell r="A1043" t="str">
            <v>001.17.03460</v>
          </cell>
          <cell r="B1043" t="str">
            <v>Fornecimento e instalação de luminária industrial refletor tipo circular em aço esmaltado a fogo com acessórios e lâmpada mista 1x250w/220v</v>
          </cell>
          <cell r="C1043" t="str">
            <v>CJ</v>
          </cell>
          <cell r="D1043">
            <v>1</v>
          </cell>
          <cell r="E1043">
            <v>54.376600000000003</v>
          </cell>
          <cell r="F1043">
            <v>54.37</v>
          </cell>
        </row>
        <row r="1044">
          <cell r="A1044" t="str">
            <v>001.17.03480</v>
          </cell>
          <cell r="B1044" t="str">
            <v>Fornecimento e instalação de luminária industrial refletor tipo circular em aço esmaltado a fogo com acessórios e lãmapada mista 1x500w/220v</v>
          </cell>
          <cell r="C1044" t="str">
            <v>CJ</v>
          </cell>
          <cell r="D1044">
            <v>1</v>
          </cell>
          <cell r="E1044">
            <v>66.686599999999999</v>
          </cell>
          <cell r="F1044">
            <v>66.680000000000007</v>
          </cell>
        </row>
        <row r="1045">
          <cell r="A1045" t="str">
            <v>001.17.03500</v>
          </cell>
          <cell r="B1045" t="str">
            <v>Fornecimento e instalação de luminária industrial refletor tipo circular em aço esmaltado a fogo com acessórios e lâmpada vapor de mercúrio 1x250w/220v com reator</v>
          </cell>
          <cell r="C1045" t="str">
            <v>CJ</v>
          </cell>
          <cell r="D1045">
            <v>1</v>
          </cell>
          <cell r="E1045">
            <v>111.9533</v>
          </cell>
          <cell r="F1045">
            <v>111.95</v>
          </cell>
        </row>
        <row r="1046">
          <cell r="A1046" t="str">
            <v>001.17.03520</v>
          </cell>
          <cell r="B1046" t="str">
            <v>Fornecimento e instalação de luminária industrial refletor tipo circular em aço esmaltado a fogo com acessórios e lâmpada vapor de mercúrio 1x700w/220v  com reator</v>
          </cell>
          <cell r="C1046" t="str">
            <v>CJ</v>
          </cell>
          <cell r="D1046">
            <v>1</v>
          </cell>
          <cell r="E1046">
            <v>175.67330000000001</v>
          </cell>
          <cell r="F1046">
            <v>175.67</v>
          </cell>
        </row>
        <row r="1047">
          <cell r="A1047" t="str">
            <v>001.17.03540</v>
          </cell>
          <cell r="B1047" t="str">
            <v>Fornecimento e instalação de luminária industrial refletor tipo circular em aço esmaltado a fogo com acessórios e lâmapada vapor metálico 1x400w/220v</v>
          </cell>
          <cell r="C1047" t="str">
            <v>CJ</v>
          </cell>
          <cell r="D1047">
            <v>1</v>
          </cell>
          <cell r="E1047">
            <v>213.2433</v>
          </cell>
          <cell r="F1047">
            <v>213.24</v>
          </cell>
        </row>
        <row r="1048">
          <cell r="A1048" t="str">
            <v>001.17.03560</v>
          </cell>
          <cell r="B1048" t="str">
            <v>Fornecimento e instalação de luminária tipo arandela em ferro pintado para uso externo com lâmapada incandescente 1x60w/127v</v>
          </cell>
          <cell r="C1048" t="str">
            <v>CJ</v>
          </cell>
          <cell r="D1048">
            <v>1</v>
          </cell>
          <cell r="E1048">
            <v>44.339300000000001</v>
          </cell>
          <cell r="F1048">
            <v>44.33</v>
          </cell>
        </row>
        <row r="1049">
          <cell r="A1049" t="str">
            <v>001.17.03580</v>
          </cell>
          <cell r="B1049" t="str">
            <v>Fornecimento e instalação de luminária tipo arandela em ferro pintado para uso externo com lâmpada incandescente 1x100w/127v</v>
          </cell>
          <cell r="C1049" t="str">
            <v>CJ</v>
          </cell>
          <cell r="D1049">
            <v>1</v>
          </cell>
          <cell r="E1049">
            <v>44.659300000000002</v>
          </cell>
          <cell r="F1049">
            <v>44.65</v>
          </cell>
        </row>
        <row r="1050">
          <cell r="A1050" t="str">
            <v>001.17.03600</v>
          </cell>
          <cell r="B1050" t="str">
            <v>Fornecimento e instalação de luminária tipo arandela em ferro pintado para uso externo com lâmpada incandescente 1x150w/127v</v>
          </cell>
          <cell r="C1050" t="str">
            <v>CJ</v>
          </cell>
          <cell r="D1050">
            <v>1</v>
          </cell>
          <cell r="E1050">
            <v>45.109299999999998</v>
          </cell>
          <cell r="F1050">
            <v>45.1</v>
          </cell>
        </row>
        <row r="1051">
          <cell r="A1051" t="str">
            <v>001.17.03620</v>
          </cell>
          <cell r="B1051" t="str">
            <v>Fornecimento e instalação de luminária tipo arandela para uso interno com suporte metálico ou de alumínio, difusor em vidro e lâmpada incandescente de 1x60w/127v</v>
          </cell>
          <cell r="C1051" t="str">
            <v>CJ</v>
          </cell>
          <cell r="D1051">
            <v>1</v>
          </cell>
          <cell r="E1051">
            <v>66.169300000000007</v>
          </cell>
          <cell r="F1051">
            <v>66.16</v>
          </cell>
        </row>
        <row r="1052">
          <cell r="A1052" t="str">
            <v>001.17.03640</v>
          </cell>
          <cell r="B1052" t="str">
            <v>Fornecimento e instalação de luminária tipo arandela para uso interno com suporte metálico ou de alumínio, difusor em vidro e lâmpada incandescente de 1x100w/127v</v>
          </cell>
          <cell r="C1052" t="str">
            <v>CJ</v>
          </cell>
          <cell r="D1052">
            <v>1</v>
          </cell>
          <cell r="E1052">
            <v>66.4893</v>
          </cell>
          <cell r="F1052">
            <v>66.48</v>
          </cell>
        </row>
        <row r="1053">
          <cell r="A1053" t="str">
            <v>001.17.03660</v>
          </cell>
          <cell r="B1053" t="str">
            <v>Fornecimento e instalação de projetor hermeticamente fechado tipo retangular para uso ao tempo com acessórios e lâmpada de 1x160w/220v - mista</v>
          </cell>
          <cell r="C1053" t="str">
            <v>CJ</v>
          </cell>
          <cell r="D1053">
            <v>1</v>
          </cell>
          <cell r="E1053">
            <v>53.2166</v>
          </cell>
          <cell r="F1053">
            <v>53.21</v>
          </cell>
        </row>
        <row r="1054">
          <cell r="A1054" t="str">
            <v>001.17.03680</v>
          </cell>
          <cell r="B1054" t="str">
            <v>Fornecimento e instalação de projetor hermeticamente fechado tipo retangular para uso ao tempo com acessórios e lâmpada de 1x500w/220v - mista</v>
          </cell>
          <cell r="C1054" t="str">
            <v>CJ</v>
          </cell>
          <cell r="D1054">
            <v>1</v>
          </cell>
          <cell r="E1054">
            <v>70.536600000000007</v>
          </cell>
          <cell r="F1054">
            <v>70.53</v>
          </cell>
        </row>
        <row r="1055">
          <cell r="A1055" t="str">
            <v>001.17.03700</v>
          </cell>
          <cell r="B1055" t="str">
            <v>Fornecimento e instalação de projetor hermeticamente fechado tipo retangular para uso ao tempo com acessórios e lâmpada de 1x300w/220v - incandescente</v>
          </cell>
          <cell r="C1055" t="str">
            <v>CJ</v>
          </cell>
          <cell r="D1055">
            <v>1</v>
          </cell>
          <cell r="E1055">
            <v>54.866599999999998</v>
          </cell>
          <cell r="F1055">
            <v>54.86</v>
          </cell>
        </row>
        <row r="1056">
          <cell r="A1056" t="str">
            <v>001.17.03720</v>
          </cell>
          <cell r="B1056" t="str">
            <v>Fornecimento e instalação de projetor hermeticamente fechado tipo retangular para uso ao tempo com acessórios e lâmpada de 1x400w/220v - vapor de mercúrio com reator</v>
          </cell>
          <cell r="C1056" t="str">
            <v>CJ</v>
          </cell>
          <cell r="D1056">
            <v>1</v>
          </cell>
          <cell r="E1056">
            <v>160.66329999999999</v>
          </cell>
          <cell r="F1056">
            <v>160.66</v>
          </cell>
        </row>
        <row r="1057">
          <cell r="A1057" t="str">
            <v>001.17.03740</v>
          </cell>
          <cell r="B1057" t="str">
            <v>Fornecimento e instalação de projetor hermeticamente fechado tipo retangular para uso ao tempo com acessórios e lâmpada de 1x400w/220v - vapor metálico</v>
          </cell>
          <cell r="C1057" t="str">
            <v>CJ</v>
          </cell>
          <cell r="D1057">
            <v>1</v>
          </cell>
          <cell r="E1057">
            <v>217.0933</v>
          </cell>
          <cell r="F1057">
            <v>217.09</v>
          </cell>
        </row>
        <row r="1058">
          <cell r="A1058" t="str">
            <v>001.17.03760</v>
          </cell>
          <cell r="B1058" t="str">
            <v>Fornecimento e instalação de projetor hermeticamente fechado tipo retangular para uso ao tempo com acessórios e lâmpada de 1x250w/220v - vapor metálico</v>
          </cell>
          <cell r="C1058" t="str">
            <v>UN</v>
          </cell>
          <cell r="D1058">
            <v>1</v>
          </cell>
          <cell r="E1058">
            <v>170.47329999999999</v>
          </cell>
          <cell r="F1058">
            <v>170.47</v>
          </cell>
        </row>
        <row r="1059">
          <cell r="A1059" t="str">
            <v>001.17.03780</v>
          </cell>
          <cell r="B1059" t="str">
            <v>Fornecimento e instalação de projetor com lâmpada vapor de mercúrio de 1.000w, inclusive reator, da abage ou similar</v>
          </cell>
          <cell r="C1059" t="str">
            <v>UN</v>
          </cell>
          <cell r="D1059">
            <v>1</v>
          </cell>
          <cell r="E1059">
            <v>1121.3766000000001</v>
          </cell>
          <cell r="F1059">
            <v>1121.3699999999999</v>
          </cell>
        </row>
        <row r="1060">
          <cell r="A1060" t="str">
            <v>001.17.03800</v>
          </cell>
          <cell r="B1060" t="str">
            <v>Fornecimento e instalação de projetor em chapa de alumínio, e-40/400w, inclusive lampada vapor de mercúrio - 400w e reator, da abage ou similar</v>
          </cell>
          <cell r="C1060" t="str">
            <v>UN</v>
          </cell>
          <cell r="D1060">
            <v>1</v>
          </cell>
          <cell r="E1060">
            <v>158.54329999999999</v>
          </cell>
          <cell r="F1060">
            <v>158.54</v>
          </cell>
        </row>
        <row r="1061">
          <cell r="A1061" t="str">
            <v>001.17.03820</v>
          </cell>
          <cell r="B1061" t="str">
            <v>Fornecimento e instalação de projetor retangular blindado com lâmpada incandescente de 1.000w</v>
          </cell>
          <cell r="C1061" t="str">
            <v>UN</v>
          </cell>
          <cell r="D1061">
            <v>1</v>
          </cell>
          <cell r="E1061">
            <v>49.246600000000001</v>
          </cell>
          <cell r="F1061">
            <v>49.24</v>
          </cell>
        </row>
        <row r="1062">
          <cell r="A1062" t="str">
            <v>001.17.03840</v>
          </cell>
          <cell r="B1062" t="str">
            <v>Fornecimento e instalação de refletor com lâmpada vapor metálico - 2.000w, completo</v>
          </cell>
          <cell r="C1062" t="str">
            <v>CJ</v>
          </cell>
          <cell r="D1062">
            <v>1</v>
          </cell>
          <cell r="E1062">
            <v>1703.3065999999999</v>
          </cell>
          <cell r="F1062">
            <v>1703.3</v>
          </cell>
        </row>
        <row r="1063">
          <cell r="A1063" t="str">
            <v>001.17.03860</v>
          </cell>
          <cell r="B1063" t="str">
            <v>Fornecimento e instalação de luminária decorativa para jardim hermeticamente fechada alto padrão decorativo e técnico tipo esférica difusor em acrílico leitoso, aro em chapa de alumínio repuxado e anodisado com acessórios e lâmpada de 1x160x220v - mista</v>
          </cell>
          <cell r="C1063" t="str">
            <v>CJ</v>
          </cell>
          <cell r="D1063">
            <v>1</v>
          </cell>
          <cell r="E1063">
            <v>65.816599999999994</v>
          </cell>
          <cell r="F1063">
            <v>65.81</v>
          </cell>
        </row>
        <row r="1064">
          <cell r="A1064" t="str">
            <v>001.17.03880</v>
          </cell>
          <cell r="B1064" t="str">
            <v>Fornecimento e instalação de luminária decorativa para jardim hermeticamente fechada alto padrão decorativo e técnico tipo esférica difusor em acrílico leitoso, aro em chapa de alumínio repuxado e anodisado com acessórios e lâmpada de 1x250x220v - mista</v>
          </cell>
          <cell r="C1064" t="str">
            <v>CJ</v>
          </cell>
          <cell r="D1064">
            <v>1</v>
          </cell>
          <cell r="E1064">
            <v>70.826599999999999</v>
          </cell>
          <cell r="F1064">
            <v>70.819999999999993</v>
          </cell>
        </row>
        <row r="1065">
          <cell r="A1065" t="str">
            <v>001.17.03900</v>
          </cell>
          <cell r="B1065" t="str">
            <v>Fornecimento e instalação de luminária decorativa para jardim hermeticamente fechada alto padrão decorativo e técnico tipo esférica difusor em acrílico leitoso, aro em chapa de alumínio repuxado e anodizado com acessórios e lâmpada de 1x300x220v - incan</v>
          </cell>
          <cell r="C1065" t="str">
            <v>CJ</v>
          </cell>
          <cell r="D1065">
            <v>1</v>
          </cell>
          <cell r="E1065">
            <v>67.4666</v>
          </cell>
          <cell r="F1065">
            <v>67.459999999999994</v>
          </cell>
        </row>
        <row r="1066">
          <cell r="A1066" t="str">
            <v>001.17.03920</v>
          </cell>
          <cell r="B1066" t="str">
            <v>Fornecimento e instalação de luminária decorativa para jardim hermeticamente fechada alto padrão decorativo e técnico tipo esférica difusor em acrílico leitoso, aro em chapa de alumínio repuxado e anodizado com acessórios e lâmpadas de 1x250x220v - vapo</v>
          </cell>
          <cell r="C1066" t="str">
            <v>CJ</v>
          </cell>
          <cell r="D1066">
            <v>1</v>
          </cell>
          <cell r="E1066">
            <v>128.4033</v>
          </cell>
          <cell r="F1066">
            <v>128.4</v>
          </cell>
        </row>
        <row r="1067">
          <cell r="A1067" t="str">
            <v>001.17.03940</v>
          </cell>
          <cell r="B1067" t="str">
            <v>Fornecimento e instalação de luminária decorativa para jardim hermeticamente fechada alto padrão decorativo e técnico tipo esférica difusor em acrílico leitoso, aro em chapa de alumínio repuxado e anodizado com acessórios e lâmpadas de 1x400x220v - vapo</v>
          </cell>
          <cell r="C1067" t="str">
            <v>CJ</v>
          </cell>
          <cell r="D1067">
            <v>1</v>
          </cell>
          <cell r="E1067">
            <v>173.26329999999999</v>
          </cell>
          <cell r="F1067">
            <v>173.26</v>
          </cell>
        </row>
        <row r="1068">
          <cell r="A1068" t="str">
            <v>001.17.03960</v>
          </cell>
          <cell r="B1068" t="str">
            <v>Fornecimento e instalação de luminária a prova de tempo, gases, vapores com corpo e rede de proteção em alumínio com difusor em vidro boro silicato rosqueado ao corpo, e lâmpada de 1x100w/127v incandescente</v>
          </cell>
          <cell r="C1068" t="str">
            <v>CJ</v>
          </cell>
          <cell r="D1068">
            <v>1</v>
          </cell>
          <cell r="E1068">
            <v>65.286600000000007</v>
          </cell>
          <cell r="F1068">
            <v>65.28</v>
          </cell>
        </row>
        <row r="1069">
          <cell r="A1069" t="str">
            <v>001.17.03980</v>
          </cell>
          <cell r="B1069" t="str">
            <v>Fornecimento e instalação de luminária a prova de tempo, gases, vapores com corpo e rede de proteção em alumínio com difusor em vidro boro silicato rosqueado ao corpo, e lâmpada de 1x160w/127v - mista</v>
          </cell>
          <cell r="C1069" t="str">
            <v>CJ</v>
          </cell>
          <cell r="D1069">
            <v>1</v>
          </cell>
          <cell r="E1069">
            <v>72.616600000000005</v>
          </cell>
          <cell r="F1069">
            <v>72.61</v>
          </cell>
        </row>
        <row r="1070">
          <cell r="A1070" t="str">
            <v>001.17.04000</v>
          </cell>
          <cell r="B1070" t="str">
            <v>Fornecimento e instalação de luminária a prova de tempo, gases, vapores com corpo e rede de proteção em alumínio com difusor em vidro boro silicato rosqueado ao corpo, e lâmpada de 1x250w/220v - mista</v>
          </cell>
          <cell r="C1070" t="str">
            <v>CJ</v>
          </cell>
          <cell r="D1070">
            <v>1</v>
          </cell>
          <cell r="E1070">
            <v>77.626599999999996</v>
          </cell>
          <cell r="F1070">
            <v>77.62</v>
          </cell>
        </row>
        <row r="1071">
          <cell r="A1071" t="str">
            <v>001.17.04020</v>
          </cell>
          <cell r="B1071" t="str">
            <v>Fornecimento e instalação de luminária a prova de tempo, gases, vapores com corpo e rede de proteção em alumínio com difusor em vidro boro silicato rosqueado ao corpo, e lâmpada de 1x250w/220v - com vapor de mercúrio e reator</v>
          </cell>
          <cell r="C1071" t="str">
            <v>CJ</v>
          </cell>
          <cell r="D1071">
            <v>1</v>
          </cell>
          <cell r="E1071">
            <v>135.20330000000001</v>
          </cell>
          <cell r="F1071">
            <v>135.19999999999999</v>
          </cell>
        </row>
        <row r="1072">
          <cell r="A1072" t="str">
            <v>001.17.04040</v>
          </cell>
          <cell r="B1072" t="str">
            <v>Fornecimento e instalação de luminária a prova de tempo gase vapores pos tipo aramoela com corpo e rede prote em alumínio com difusor de vidro boro silicato rosqueado ao corpo e com lâmpada  de 1x100w/127v incand</v>
          </cell>
          <cell r="C1072" t="str">
            <v>CJ</v>
          </cell>
          <cell r="D1072">
            <v>1</v>
          </cell>
          <cell r="E1072">
            <v>90.836600000000004</v>
          </cell>
          <cell r="F1072">
            <v>90.83</v>
          </cell>
        </row>
        <row r="1073">
          <cell r="A1073" t="str">
            <v>001.17.04060</v>
          </cell>
          <cell r="B1073" t="str">
            <v>Fornecimento e instalação de luminária a prova de tempo gase vapores pos tipo aramoela com corpo e rede prote em alumínio com difusor de vidro boro silicato rosqueado ao corpo e com lâmpada  de 1x160w/220v mista</v>
          </cell>
          <cell r="C1073" t="str">
            <v>CJ</v>
          </cell>
          <cell r="D1073">
            <v>1</v>
          </cell>
          <cell r="E1073">
            <v>98.166600000000003</v>
          </cell>
          <cell r="F1073">
            <v>98.16</v>
          </cell>
        </row>
        <row r="1074">
          <cell r="A1074" t="str">
            <v>001.17.04080</v>
          </cell>
          <cell r="B1074" t="str">
            <v>Fornecimento e instalação de luminária a prova de tempo gase vapores pos tipo aramoela com corpo e rede prote em alumínio com difusor de vidro boro silicato rosqueado ao corpo e com lâmpada  de 1x250w/220v mista</v>
          </cell>
          <cell r="C1074" t="str">
            <v>CJ</v>
          </cell>
          <cell r="D1074">
            <v>1</v>
          </cell>
          <cell r="E1074">
            <v>103.17659999999999</v>
          </cell>
          <cell r="F1074">
            <v>103.17</v>
          </cell>
        </row>
        <row r="1075">
          <cell r="A1075" t="str">
            <v>001.17.04100</v>
          </cell>
          <cell r="B1075" t="str">
            <v>Fornecimento e instalação de luminária a prova de tempo gase vapores pos tipo aramoela com corpo e rede prote em alumínio com difusor de vidro boro silicato rosqueado ao corpo e com lâmpada  de 1x250w/220v vapor de mercúrio com reator</v>
          </cell>
          <cell r="C1075" t="str">
            <v>CJ</v>
          </cell>
          <cell r="D1075">
            <v>1</v>
          </cell>
          <cell r="E1075">
            <v>160.7533</v>
          </cell>
          <cell r="F1075">
            <v>160.75</v>
          </cell>
        </row>
        <row r="1076">
          <cell r="A1076" t="str">
            <v>001.17.04120</v>
          </cell>
          <cell r="B1076" t="str">
            <v>Fornecimento e instalação de conjunto de iluminação para quadra de esportes formado por 03 projetores hermeticamente fechados para uso ao tempo fixados em cantoneira metálica de 63.5x63.5x6.4x140 mm inclusive abraçadeira, mão francesa montado em poste c</v>
          </cell>
          <cell r="C1076" t="str">
            <v>CJ</v>
          </cell>
          <cell r="D1076">
            <v>1</v>
          </cell>
          <cell r="E1076">
            <v>989.64179999999999</v>
          </cell>
          <cell r="F1076">
            <v>989.64</v>
          </cell>
        </row>
        <row r="1077">
          <cell r="A1077" t="str">
            <v>001.17.04140</v>
          </cell>
          <cell r="B1077" t="str">
            <v>Fornecimento e instalação de proj. ext. retangular c/ 01 lâmpada vapor de sódio inclusive reator e ingnitor</v>
          </cell>
          <cell r="C1077" t="str">
            <v>CJ</v>
          </cell>
          <cell r="D1077">
            <v>1</v>
          </cell>
          <cell r="E1077">
            <v>22.203299999999999</v>
          </cell>
          <cell r="F1077">
            <v>22.2</v>
          </cell>
        </row>
        <row r="1078">
          <cell r="A1078" t="str">
            <v>001.17.04160</v>
          </cell>
          <cell r="B1078" t="str">
            <v>Fornecimento e instalação de luminária - ref. monitallo - ar - 0910-01 verde delta c/ lampadas incandescente até 100w-127v-demais acessórios</v>
          </cell>
          <cell r="C1078" t="str">
            <v>CJ</v>
          </cell>
          <cell r="D1078">
            <v>1</v>
          </cell>
          <cell r="E1078">
            <v>9.3193000000000001</v>
          </cell>
          <cell r="F1078">
            <v>9.31</v>
          </cell>
        </row>
        <row r="1079">
          <cell r="A1079" t="str">
            <v>001.17.04180</v>
          </cell>
          <cell r="B1079" t="str">
            <v>Fornecimento e instalação de luminária tipo plafonier de embutir na laje c/ 1 lampada incandescente de 100w/120v c/proteção de fero e vidro inquebrável</v>
          </cell>
          <cell r="C1079" t="str">
            <v>CJ</v>
          </cell>
          <cell r="D1079">
            <v>1</v>
          </cell>
          <cell r="E1079">
            <v>11.4993</v>
          </cell>
          <cell r="F1079">
            <v>11.49</v>
          </cell>
        </row>
        <row r="1080">
          <cell r="A1080" t="str">
            <v>001.17.04200</v>
          </cell>
          <cell r="B1080" t="str">
            <v>Fornecimento e instalação de luminária mod. aw-10 da alpha equip. elet. ltda ou similar  para uma lâmpada inc. de 100 w</v>
          </cell>
          <cell r="C1080" t="str">
            <v>UN</v>
          </cell>
          <cell r="D1080">
            <v>1</v>
          </cell>
          <cell r="E1080">
            <v>27.569299999999998</v>
          </cell>
          <cell r="F1080">
            <v>27.56</v>
          </cell>
        </row>
        <row r="1081">
          <cell r="A1081" t="str">
            <v>001.17.04220</v>
          </cell>
          <cell r="B1081" t="str">
            <v>Fornecimento e instalação de luminária fluorescente tubolit caramelo duas lampadas de 20w c/ 01 reator duplo de 20w-127v-60hz de afp e pr demais acessórios</v>
          </cell>
          <cell r="C1081" t="str">
            <v>CJ</v>
          </cell>
          <cell r="D1081">
            <v>1</v>
          </cell>
          <cell r="E1081">
            <v>49.704000000000001</v>
          </cell>
          <cell r="F1081">
            <v>49.7</v>
          </cell>
        </row>
        <row r="1082">
          <cell r="A1082" t="str">
            <v>001.17.04240</v>
          </cell>
          <cell r="B1082" t="str">
            <v>Fornecimento e instalação de luminária tubular fina sistema contínuo c/ 01 lâmpada fluorescente e reator eletrônico afp/pr inclusive conexões (uniões, curvas, etc.), 1x40 w</v>
          </cell>
          <cell r="C1082" t="str">
            <v>UN</v>
          </cell>
          <cell r="D1082">
            <v>1</v>
          </cell>
          <cell r="E1082">
            <v>65.836600000000004</v>
          </cell>
          <cell r="F1082">
            <v>65.83</v>
          </cell>
        </row>
        <row r="1083">
          <cell r="A1083" t="str">
            <v>001.17.04260</v>
          </cell>
          <cell r="B1083" t="str">
            <v>Fornecimento e instalação de luminária denom. cris de 15w/127v ref. 11014 c/ lâmpada 15w-127v</v>
          </cell>
          <cell r="C1083" t="str">
            <v>CJ</v>
          </cell>
          <cell r="D1083">
            <v>1</v>
          </cell>
          <cell r="E1083">
            <v>26.189299999999999</v>
          </cell>
          <cell r="F1083">
            <v>26.18</v>
          </cell>
        </row>
        <row r="1084">
          <cell r="A1084" t="str">
            <v>001.17.04280</v>
          </cell>
          <cell r="B1084" t="str">
            <v>Fornecimento e instalação de conjunto iluminação pública formado por 02 luminárias fechadas (02 pétalas) mod. hrc 612 philips ou similar com suporte zxp 613, lâmpada de vapor de mercúrio 250 w e reator afp, montado em poste de altura 10 m fixado em base</v>
          </cell>
          <cell r="C1084" t="str">
            <v>CJ</v>
          </cell>
          <cell r="D1084">
            <v>1</v>
          </cell>
          <cell r="E1084">
            <v>987.58910000000003</v>
          </cell>
          <cell r="F1084">
            <v>987.58</v>
          </cell>
        </row>
        <row r="1085">
          <cell r="A1085" t="str">
            <v>001.17.04300</v>
          </cell>
          <cell r="B1085" t="str">
            <v>Fornecimento e instalaçãod e luminária incandescente de embutir 1x60w, marca claro ou similar</v>
          </cell>
          <cell r="C1085" t="str">
            <v>UN</v>
          </cell>
          <cell r="D1085">
            <v>1</v>
          </cell>
          <cell r="E1085">
            <v>12.109299999999999</v>
          </cell>
          <cell r="F1085">
            <v>12.1</v>
          </cell>
        </row>
        <row r="1086">
          <cell r="A1086" t="str">
            <v>001.17.04320</v>
          </cell>
          <cell r="B1086" t="str">
            <v>Fornecimento e instalação de luminária tipo spot 1x60w, marca clarão ou similar</v>
          </cell>
          <cell r="C1086" t="str">
            <v>UN</v>
          </cell>
          <cell r="D1086">
            <v>1</v>
          </cell>
          <cell r="E1086">
            <v>15.8393</v>
          </cell>
          <cell r="F1086">
            <v>15.83</v>
          </cell>
        </row>
        <row r="1087">
          <cell r="A1087" t="str">
            <v>001.17.04340</v>
          </cell>
          <cell r="B1087" t="str">
            <v>Fornecimento e instalação de luminária bloco autônomo de iluminação de emergência com 2 projetores</v>
          </cell>
          <cell r="C1087" t="str">
            <v>UN</v>
          </cell>
          <cell r="D1087">
            <v>1</v>
          </cell>
          <cell r="E1087">
            <v>153.61840000000001</v>
          </cell>
          <cell r="F1087">
            <v>153.61000000000001</v>
          </cell>
        </row>
        <row r="1088">
          <cell r="A1088" t="str">
            <v>001.17.04360</v>
          </cell>
          <cell r="B1088" t="str">
            <v>Fornecimento e instalação de lâmpada vapor de sódio 250w</v>
          </cell>
          <cell r="C1088" t="str">
            <v>UN</v>
          </cell>
          <cell r="D1088">
            <v>1</v>
          </cell>
          <cell r="E1088">
            <v>37.559199999999997</v>
          </cell>
          <cell r="F1088">
            <v>37.549999999999997</v>
          </cell>
        </row>
        <row r="1089">
          <cell r="A1089" t="str">
            <v>001.17.04380</v>
          </cell>
          <cell r="B1089" t="str">
            <v>Fornecimento e instalação de lâmpada fluorescente pl com reator - 25w/127v</v>
          </cell>
          <cell r="C1089" t="str">
            <v>UN</v>
          </cell>
          <cell r="D1089">
            <v>1</v>
          </cell>
          <cell r="E1089">
            <v>14.181800000000001</v>
          </cell>
          <cell r="F1089">
            <v>14.18</v>
          </cell>
        </row>
        <row r="1090">
          <cell r="A1090" t="str">
            <v>001.17.04400</v>
          </cell>
          <cell r="B1090" t="str">
            <v>Fornecimento e instalação de lâmpada mista 160w/220v</v>
          </cell>
          <cell r="C1090" t="str">
            <v>UN</v>
          </cell>
          <cell r="D1090">
            <v>1</v>
          </cell>
          <cell r="E1090">
            <v>9.1417999999999999</v>
          </cell>
          <cell r="F1090">
            <v>9.14</v>
          </cell>
        </row>
        <row r="1091">
          <cell r="A1091" t="str">
            <v>001.17.04420</v>
          </cell>
          <cell r="B1091" t="str">
            <v>Fornecimento e instalação de lâmpada mista 250w/220v</v>
          </cell>
          <cell r="C1091" t="str">
            <v>UN</v>
          </cell>
          <cell r="D1091">
            <v>1</v>
          </cell>
          <cell r="E1091">
            <v>14.1518</v>
          </cell>
          <cell r="F1091">
            <v>14.15</v>
          </cell>
        </row>
        <row r="1092">
          <cell r="A1092" t="str">
            <v>001.17.04440</v>
          </cell>
          <cell r="B1092" t="str">
            <v>Fornecimento e instalação de lâmpada mista 500w/220v</v>
          </cell>
          <cell r="C1092" t="str">
            <v>UN</v>
          </cell>
          <cell r="D1092">
            <v>1</v>
          </cell>
          <cell r="E1092">
            <v>26.876899999999999</v>
          </cell>
          <cell r="F1092">
            <v>26.87</v>
          </cell>
        </row>
        <row r="1093">
          <cell r="A1093" t="str">
            <v>001.17.04460</v>
          </cell>
          <cell r="B1093" t="str">
            <v>Fornecimento e instalação de lâmpada hospitalar p/ sala cirurgica "seyalitica" 250w/220v</v>
          </cell>
          <cell r="C1093" t="str">
            <v>UN</v>
          </cell>
          <cell r="D1093">
            <v>1</v>
          </cell>
          <cell r="E1093">
            <v>31.559200000000001</v>
          </cell>
          <cell r="F1093">
            <v>31.55</v>
          </cell>
        </row>
        <row r="1094">
          <cell r="A1094" t="str">
            <v>001.17.04480</v>
          </cell>
          <cell r="B1094" t="str">
            <v>Fornecimento e instalação de lâmpada a vapor de mercúrio de alta pressão 400 w</v>
          </cell>
          <cell r="C1094" t="str">
            <v>UN</v>
          </cell>
          <cell r="D1094">
            <v>1</v>
          </cell>
          <cell r="E1094">
            <v>28.199200000000001</v>
          </cell>
          <cell r="F1094">
            <v>28.19</v>
          </cell>
        </row>
        <row r="1095">
          <cell r="A1095" t="str">
            <v>001.17.04500</v>
          </cell>
          <cell r="B1095" t="str">
            <v>Fornecimento e instalação de lâmpada incandescente 60 w</v>
          </cell>
          <cell r="C1095" t="str">
            <v>UN</v>
          </cell>
          <cell r="D1095">
            <v>1</v>
          </cell>
          <cell r="E1095">
            <v>1.4918</v>
          </cell>
          <cell r="F1095">
            <v>1.49</v>
          </cell>
        </row>
        <row r="1096">
          <cell r="A1096" t="str">
            <v>001.17.04520</v>
          </cell>
          <cell r="B1096" t="str">
            <v>Fornecimento e instalação de lâmpada incandescente 100 w</v>
          </cell>
          <cell r="C1096" t="str">
            <v>UN</v>
          </cell>
          <cell r="D1096">
            <v>1</v>
          </cell>
          <cell r="E1096">
            <v>1.8118000000000001</v>
          </cell>
          <cell r="F1096">
            <v>1.81</v>
          </cell>
        </row>
        <row r="1097">
          <cell r="A1097" t="str">
            <v>001.17.04540</v>
          </cell>
          <cell r="B1097" t="str">
            <v>Fornecimento e instalação de lâmpada incandescente 150 w</v>
          </cell>
          <cell r="C1097" t="str">
            <v>UN</v>
          </cell>
          <cell r="D1097">
            <v>1</v>
          </cell>
          <cell r="E1097">
            <v>2.2618</v>
          </cell>
          <cell r="F1097">
            <v>2.2599999999999998</v>
          </cell>
        </row>
        <row r="1098">
          <cell r="A1098" t="str">
            <v>001.17.04560</v>
          </cell>
          <cell r="B1098" t="str">
            <v>Fornecimento e instalação de lâmpada incandescente 200 w</v>
          </cell>
          <cell r="C1098" t="str">
            <v>UN</v>
          </cell>
          <cell r="D1098">
            <v>1</v>
          </cell>
          <cell r="E1098">
            <v>2.8818000000000001</v>
          </cell>
          <cell r="F1098">
            <v>2.88</v>
          </cell>
        </row>
        <row r="1099">
          <cell r="A1099" t="str">
            <v>001.17.04580</v>
          </cell>
          <cell r="B1099" t="str">
            <v>Fornecimento e instalação de lâmpada incandescente 20 w</v>
          </cell>
          <cell r="C1099" t="str">
            <v>UN</v>
          </cell>
          <cell r="D1099">
            <v>1</v>
          </cell>
          <cell r="E1099">
            <v>3.8917999999999999</v>
          </cell>
          <cell r="F1099">
            <v>3.89</v>
          </cell>
        </row>
        <row r="1100">
          <cell r="A1100" t="str">
            <v>001.17.04600</v>
          </cell>
          <cell r="B1100" t="str">
            <v>Fornecimento e instalação de lâmpada incandescente 40 w</v>
          </cell>
          <cell r="C1100" t="str">
            <v>UN</v>
          </cell>
          <cell r="D1100">
            <v>1</v>
          </cell>
          <cell r="E1100">
            <v>3.8917999999999999</v>
          </cell>
          <cell r="F1100">
            <v>3.89</v>
          </cell>
        </row>
        <row r="1101">
          <cell r="A1101" t="str">
            <v>001.17.04620</v>
          </cell>
          <cell r="B1101" t="str">
            <v>Fornecimento e instalação de lâmpada incandescente 65 w</v>
          </cell>
          <cell r="C1101" t="str">
            <v>UN</v>
          </cell>
          <cell r="D1101">
            <v>1</v>
          </cell>
          <cell r="E1101">
            <v>5.4618000000000002</v>
          </cell>
          <cell r="F1101">
            <v>5.46</v>
          </cell>
        </row>
        <row r="1102">
          <cell r="A1102" t="str">
            <v>001.17.04640</v>
          </cell>
          <cell r="B1102" t="str">
            <v>Fornecimento e instalação de lâmpada incandescente 105 w</v>
          </cell>
          <cell r="C1102" t="str">
            <v>UN</v>
          </cell>
          <cell r="D1102">
            <v>1</v>
          </cell>
          <cell r="E1102">
            <v>5.4618000000000002</v>
          </cell>
          <cell r="F1102">
            <v>5.46</v>
          </cell>
        </row>
        <row r="1103">
          <cell r="A1103" t="str">
            <v>001.17.04660</v>
          </cell>
          <cell r="B1103" t="str">
            <v>Fornecimento e instalação de soquete de porcelana para lâmpada incandescente</v>
          </cell>
          <cell r="C1103" t="str">
            <v>UN</v>
          </cell>
          <cell r="D1103">
            <v>1</v>
          </cell>
          <cell r="E1103">
            <v>2.1537000000000002</v>
          </cell>
          <cell r="F1103">
            <v>2.15</v>
          </cell>
        </row>
        <row r="1104">
          <cell r="A1104" t="str">
            <v>001.17.04680</v>
          </cell>
          <cell r="B1104" t="str">
            <v>Fornecimento e instalação de baquelite s/ chave p/ lâmpada incandescente</v>
          </cell>
          <cell r="C1104" t="str">
            <v>UN</v>
          </cell>
          <cell r="D1104">
            <v>1</v>
          </cell>
          <cell r="E1104">
            <v>2.1937000000000002</v>
          </cell>
          <cell r="F1104">
            <v>2.19</v>
          </cell>
        </row>
        <row r="1105">
          <cell r="A1105" t="str">
            <v>001.17.04700</v>
          </cell>
          <cell r="B1105" t="str">
            <v>Fornecimento e instalação de baquelite c/ chave p/ lâmpada incandescente</v>
          </cell>
          <cell r="C1105" t="str">
            <v>UN</v>
          </cell>
          <cell r="D1105">
            <v>1</v>
          </cell>
          <cell r="E1105">
            <v>2.6837</v>
          </cell>
          <cell r="F1105">
            <v>2.68</v>
          </cell>
        </row>
        <row r="1106">
          <cell r="A1106" t="str">
            <v>001.17.04720</v>
          </cell>
          <cell r="B1106" t="str">
            <v>Fornecimento e instalação de soquete p/ lâmpada fluorescente</v>
          </cell>
          <cell r="C1106" t="str">
            <v>UN</v>
          </cell>
          <cell r="D1106">
            <v>1</v>
          </cell>
          <cell r="E1106">
            <v>2.2353000000000001</v>
          </cell>
          <cell r="F1106">
            <v>2.23</v>
          </cell>
        </row>
        <row r="1107">
          <cell r="A1107" t="str">
            <v>001.17.04740</v>
          </cell>
          <cell r="B1107" t="str">
            <v>Fornecimento e instalação de soquete de porcelana 30 x 30</v>
          </cell>
          <cell r="C1107" t="str">
            <v>UN</v>
          </cell>
          <cell r="D1107">
            <v>1</v>
          </cell>
          <cell r="E1107">
            <v>1.1236999999999999</v>
          </cell>
          <cell r="F1107">
            <v>1.1200000000000001</v>
          </cell>
        </row>
        <row r="1108">
          <cell r="A1108" t="str">
            <v>001.17.04760</v>
          </cell>
          <cell r="B1108" t="str">
            <v>Fornecimento e instalação de soquete de porcelana com polo externo</v>
          </cell>
          <cell r="C1108" t="str">
            <v>UN</v>
          </cell>
          <cell r="D1108">
            <v>1</v>
          </cell>
          <cell r="E1108">
            <v>1.6353</v>
          </cell>
          <cell r="F1108">
            <v>1.63</v>
          </cell>
        </row>
        <row r="1109">
          <cell r="A1109" t="str">
            <v>001.17.04780</v>
          </cell>
          <cell r="B1109" t="str">
            <v>Fornecimento e instalação de roldana de plástico c/ parafuso p/ fixar em madeira de 1/2 pol.</v>
          </cell>
          <cell r="C1109" t="str">
            <v>UN</v>
          </cell>
          <cell r="D1109">
            <v>1</v>
          </cell>
          <cell r="E1109">
            <v>1.0737000000000001</v>
          </cell>
          <cell r="F1109">
            <v>1.07</v>
          </cell>
        </row>
        <row r="1110">
          <cell r="A1110" t="str">
            <v>001.17.04800</v>
          </cell>
          <cell r="B1110" t="str">
            <v>Fornecimento e instalação de roldana de plástico c/ parafuso p/ fixar em madeira de 3/4 pol.</v>
          </cell>
          <cell r="C1110" t="str">
            <v>UN</v>
          </cell>
          <cell r="D1110">
            <v>1</v>
          </cell>
          <cell r="E1110">
            <v>1.0936999999999999</v>
          </cell>
          <cell r="F1110">
            <v>1.0900000000000001</v>
          </cell>
        </row>
        <row r="1111">
          <cell r="A1111" t="str">
            <v>001.17.04820</v>
          </cell>
          <cell r="B1111" t="str">
            <v>Fornecimento e instalação de braçadeira 3/4" p/ eletroduto</v>
          </cell>
          <cell r="C1111" t="str">
            <v>UN</v>
          </cell>
          <cell r="D1111">
            <v>1</v>
          </cell>
          <cell r="E1111">
            <v>1.1236999999999999</v>
          </cell>
          <cell r="F1111">
            <v>1.1200000000000001</v>
          </cell>
        </row>
        <row r="1112">
          <cell r="A1112" t="str">
            <v>001.17.04840</v>
          </cell>
          <cell r="B1112" t="str">
            <v>Fornecimento e instalação de braçadeira 1" p/ eletroduto</v>
          </cell>
          <cell r="C1112" t="str">
            <v>UN</v>
          </cell>
          <cell r="D1112">
            <v>1</v>
          </cell>
          <cell r="E1112">
            <v>1.6853</v>
          </cell>
          <cell r="F1112">
            <v>1.68</v>
          </cell>
        </row>
        <row r="1113">
          <cell r="A1113" t="str">
            <v>001.17.04860</v>
          </cell>
          <cell r="B1113" t="str">
            <v>Fornecimento e instalação de braçadeira 1/2" p/ eletroduto</v>
          </cell>
          <cell r="C1113" t="str">
            <v>UN</v>
          </cell>
          <cell r="D1113">
            <v>1</v>
          </cell>
          <cell r="E1113">
            <v>1.1236999999999999</v>
          </cell>
          <cell r="F1113">
            <v>1.1200000000000001</v>
          </cell>
        </row>
        <row r="1114">
          <cell r="A1114" t="str">
            <v>001.17.04880</v>
          </cell>
          <cell r="B1114" t="str">
            <v>Fornecimento e instalação de braçadeira 2" p/ eletroduto</v>
          </cell>
          <cell r="C1114" t="str">
            <v>UN</v>
          </cell>
          <cell r="D1114">
            <v>1</v>
          </cell>
          <cell r="E1114">
            <v>2.2974000000000001</v>
          </cell>
          <cell r="F1114">
            <v>2.29</v>
          </cell>
        </row>
        <row r="1115">
          <cell r="A1115" t="str">
            <v>001.17.04900</v>
          </cell>
          <cell r="B1115" t="str">
            <v>Fornecimento e instalação de braçadeira p/ eletroduto tipo unha de pvc, c/01 parafuso de d=25 mm (3/4")</v>
          </cell>
          <cell r="C1115" t="str">
            <v>UN</v>
          </cell>
          <cell r="D1115">
            <v>1</v>
          </cell>
          <cell r="E1115">
            <v>1.4237</v>
          </cell>
          <cell r="F1115">
            <v>1.42</v>
          </cell>
        </row>
        <row r="1116">
          <cell r="A1116" t="str">
            <v>001.17.04920</v>
          </cell>
          <cell r="B1116" t="str">
            <v>Fornecimento e instalação de reator convencional 20w</v>
          </cell>
          <cell r="C1116" t="str">
            <v>UN</v>
          </cell>
          <cell r="D1116">
            <v>1</v>
          </cell>
          <cell r="E1116">
            <v>6.3574000000000002</v>
          </cell>
          <cell r="F1116">
            <v>6.35</v>
          </cell>
        </row>
        <row r="1117">
          <cell r="A1117" t="str">
            <v>001.17.04940</v>
          </cell>
          <cell r="B1117" t="str">
            <v>Fornecimento e instalação de reator convencional 40w</v>
          </cell>
          <cell r="C1117" t="str">
            <v>UN</v>
          </cell>
          <cell r="D1117">
            <v>1</v>
          </cell>
          <cell r="E1117">
            <v>12.837400000000001</v>
          </cell>
          <cell r="F1117">
            <v>12.83</v>
          </cell>
        </row>
        <row r="1118">
          <cell r="A1118" t="str">
            <v>001.17.04960</v>
          </cell>
          <cell r="B1118" t="str">
            <v>Fornecimento e instalação de reator convencional 65w</v>
          </cell>
          <cell r="C1118" t="str">
            <v>UN</v>
          </cell>
          <cell r="D1118">
            <v>1</v>
          </cell>
          <cell r="E1118">
            <v>15.0474</v>
          </cell>
          <cell r="F1118">
            <v>15.04</v>
          </cell>
        </row>
        <row r="1119">
          <cell r="A1119" t="str">
            <v>001.17.04980</v>
          </cell>
          <cell r="B1119" t="str">
            <v>Fornecimento e instalação de reator convencional 105w</v>
          </cell>
          <cell r="C1119" t="str">
            <v>UN</v>
          </cell>
          <cell r="D1119">
            <v>1</v>
          </cell>
          <cell r="E1119">
            <v>37.367400000000004</v>
          </cell>
          <cell r="F1119">
            <v>37.36</v>
          </cell>
        </row>
        <row r="1120">
          <cell r="A1120" t="str">
            <v>001.17.05000</v>
          </cell>
          <cell r="B1120" t="str">
            <v>Fornecimento e instalação de reator rvm para lampada vapor de mercurio 250 w</v>
          </cell>
          <cell r="C1120" t="str">
            <v>UN</v>
          </cell>
          <cell r="D1120">
            <v>1</v>
          </cell>
          <cell r="E1120">
            <v>57.6066</v>
          </cell>
          <cell r="F1120">
            <v>57.6</v>
          </cell>
        </row>
        <row r="1121">
          <cell r="A1121" t="str">
            <v>001.17.05020</v>
          </cell>
          <cell r="B1121" t="str">
            <v>Fornecimento e instalação de reator rvm 400b26 da philips</v>
          </cell>
          <cell r="C1121" t="str">
            <v>UN</v>
          </cell>
          <cell r="D1121">
            <v>1</v>
          </cell>
          <cell r="E1121">
            <v>90.436599999999999</v>
          </cell>
          <cell r="F1121">
            <v>90.43</v>
          </cell>
        </row>
        <row r="1122">
          <cell r="A1122" t="str">
            <v>001.17.05040</v>
          </cell>
          <cell r="B1122" t="str">
            <v>Fornecimento e instalação de reator simples partida rápida 20w/110v</v>
          </cell>
          <cell r="C1122" t="str">
            <v>UN</v>
          </cell>
          <cell r="D1122">
            <v>1</v>
          </cell>
          <cell r="E1122">
            <v>12.9474</v>
          </cell>
          <cell r="F1122">
            <v>12.94</v>
          </cell>
        </row>
        <row r="1123">
          <cell r="A1123" t="str">
            <v>001.17.05060</v>
          </cell>
          <cell r="B1123" t="str">
            <v>Fornecimento e instalação de reator simples partida rápida 40w/110v</v>
          </cell>
          <cell r="C1123" t="str">
            <v>UN</v>
          </cell>
          <cell r="D1123">
            <v>1</v>
          </cell>
          <cell r="E1123">
            <v>20.577400000000001</v>
          </cell>
          <cell r="F1123">
            <v>20.57</v>
          </cell>
        </row>
        <row r="1124">
          <cell r="A1124" t="str">
            <v>001.17.05080</v>
          </cell>
          <cell r="B1124" t="str">
            <v>Fornecimento e instalação de reator duplo partida rápida 20w/110v</v>
          </cell>
          <cell r="C1124" t="str">
            <v>UN</v>
          </cell>
          <cell r="D1124">
            <v>1</v>
          </cell>
          <cell r="E1124">
            <v>37.4011</v>
          </cell>
          <cell r="F1124">
            <v>37.4</v>
          </cell>
        </row>
        <row r="1125">
          <cell r="A1125" t="str">
            <v>001.17.05100</v>
          </cell>
          <cell r="B1125" t="str">
            <v>Fornecimento e instalação de reator duplo partida rápida 40w/110v para lampada fluorescente</v>
          </cell>
          <cell r="C1125" t="str">
            <v>UN</v>
          </cell>
          <cell r="D1125">
            <v>1</v>
          </cell>
          <cell r="E1125">
            <v>37.4011</v>
          </cell>
          <cell r="F1125">
            <v>37.4</v>
          </cell>
        </row>
        <row r="1126">
          <cell r="A1126" t="str">
            <v>001.17.05120</v>
          </cell>
          <cell r="B1126" t="str">
            <v>Fornecimento e instalação de reator simples partida rápida 20w/220v</v>
          </cell>
          <cell r="C1126" t="str">
            <v>UN</v>
          </cell>
          <cell r="D1126">
            <v>1</v>
          </cell>
          <cell r="E1126">
            <v>12.9474</v>
          </cell>
          <cell r="F1126">
            <v>12.94</v>
          </cell>
        </row>
        <row r="1127">
          <cell r="A1127" t="str">
            <v>001.17.05140</v>
          </cell>
          <cell r="B1127" t="str">
            <v>Fornecimento e instalaçao de reator simples partida rápida 40w/220v</v>
          </cell>
          <cell r="C1127" t="str">
            <v>UN</v>
          </cell>
          <cell r="D1127">
            <v>1</v>
          </cell>
          <cell r="E1127">
            <v>20.577400000000001</v>
          </cell>
          <cell r="F1127">
            <v>20.57</v>
          </cell>
        </row>
        <row r="1128">
          <cell r="A1128" t="str">
            <v>001.17.05160</v>
          </cell>
          <cell r="B1128" t="str">
            <v>Fornecimento e instalação de reator duplo partida rápida 20w/220v</v>
          </cell>
          <cell r="C1128" t="str">
            <v>UN</v>
          </cell>
          <cell r="D1128">
            <v>1</v>
          </cell>
          <cell r="E1128">
            <v>21.601099999999999</v>
          </cell>
          <cell r="F1128">
            <v>21.6</v>
          </cell>
        </row>
        <row r="1129">
          <cell r="A1129" t="str">
            <v>001.17.05180</v>
          </cell>
          <cell r="B1129" t="str">
            <v>Fornecimento e instalação de reator duplo partida rápida 40w/220v</v>
          </cell>
          <cell r="C1129" t="str">
            <v>UN</v>
          </cell>
          <cell r="D1129">
            <v>1</v>
          </cell>
          <cell r="E1129">
            <v>34.751100000000001</v>
          </cell>
          <cell r="F1129">
            <v>34.75</v>
          </cell>
        </row>
        <row r="1130">
          <cell r="A1130" t="str">
            <v>001.17.05200</v>
          </cell>
          <cell r="B1130" t="str">
            <v>Fornecimento e instalação de braço em tubo de aço galvanizado a fogo para fixar em poste por meio de braçadeira diâm. ext. de 48 mm distância poste/luminária de1300 mm</v>
          </cell>
          <cell r="C1130" t="str">
            <v>UN</v>
          </cell>
          <cell r="D1130">
            <v>1</v>
          </cell>
          <cell r="E1130">
            <v>33.148400000000002</v>
          </cell>
          <cell r="F1130">
            <v>33.14</v>
          </cell>
        </row>
        <row r="1131">
          <cell r="A1131" t="str">
            <v>001.17.05220</v>
          </cell>
          <cell r="B1131" t="str">
            <v>Fornecimento e instalação de braço em tubo de aço galvanizado a fogo para fixar em poste por meio de braçadeira diâm. ext. de 48 mm distância poste/luminária de 1500 mm</v>
          </cell>
          <cell r="C1131" t="str">
            <v>UN</v>
          </cell>
          <cell r="D1131">
            <v>1</v>
          </cell>
          <cell r="E1131">
            <v>52.118400000000001</v>
          </cell>
          <cell r="F1131">
            <v>52.11</v>
          </cell>
        </row>
        <row r="1132">
          <cell r="A1132" t="str">
            <v>001.17.05240</v>
          </cell>
          <cell r="B1132" t="str">
            <v>Fornecimento e instalação de braço em tubo de aço galvanizado a fogo para fixar em poste por meio de braçadeira diâm. ext. de 48 mm distância poste/luminária de 2000 mm</v>
          </cell>
          <cell r="C1132" t="str">
            <v>UN</v>
          </cell>
          <cell r="D1132">
            <v>1</v>
          </cell>
          <cell r="E1132">
            <v>51.438400000000001</v>
          </cell>
          <cell r="F1132">
            <v>51.43</v>
          </cell>
        </row>
        <row r="1133">
          <cell r="A1133" t="str">
            <v>001.17.05260</v>
          </cell>
          <cell r="B1133" t="str">
            <v>Fornecimento e instalação de braço em tubo de aço galvanizado a fogo para fixar em poste por meio de braçadeira diâm. ext. de 48 mm distância poste/luminária de 2500 mm</v>
          </cell>
          <cell r="C1133" t="str">
            <v>UN</v>
          </cell>
          <cell r="D1133">
            <v>1</v>
          </cell>
          <cell r="E1133">
            <v>61.188400000000001</v>
          </cell>
          <cell r="F1133">
            <v>61.18</v>
          </cell>
        </row>
        <row r="1134">
          <cell r="A1134" t="str">
            <v>001.17.05280</v>
          </cell>
          <cell r="B1134" t="str">
            <v>Fornecimento e instalação de braçadeira em chapa de ferro galvanizado a fogo para fixação de braço em poste circular inclusive parafuso, diam 150.00 a 165.00mm</v>
          </cell>
          <cell r="C1134" t="str">
            <v>UN</v>
          </cell>
          <cell r="D1134">
            <v>1</v>
          </cell>
          <cell r="E1134">
            <v>11.308400000000001</v>
          </cell>
          <cell r="F1134">
            <v>11.3</v>
          </cell>
        </row>
        <row r="1135">
          <cell r="A1135" t="str">
            <v>001.17.05300</v>
          </cell>
          <cell r="B1135" t="str">
            <v>Fornecimento e instalação de braçadeira em chapa de ferro galvanizado a fogo para fixação de braço em poste circular inclusive parafuso, diam 165.00 a 180.00mm</v>
          </cell>
          <cell r="C1135" t="str">
            <v>UN</v>
          </cell>
          <cell r="D1135">
            <v>1</v>
          </cell>
          <cell r="E1135">
            <v>11.7384</v>
          </cell>
          <cell r="F1135">
            <v>11.73</v>
          </cell>
        </row>
        <row r="1136">
          <cell r="A1136" t="str">
            <v>001.17.05320</v>
          </cell>
          <cell r="B1136" t="str">
            <v>Fornecimento e instalação de braçadeira em chapa de ferro galvanizado a fogo para fixação de braço em poste circular inclusive parafuso, diam 180.00 a 200.00mm</v>
          </cell>
          <cell r="C1136" t="str">
            <v>UN</v>
          </cell>
          <cell r="D1136">
            <v>1</v>
          </cell>
          <cell r="E1136">
            <v>12.2384</v>
          </cell>
          <cell r="F1136">
            <v>12.23</v>
          </cell>
        </row>
        <row r="1137">
          <cell r="A1137" t="str">
            <v>001.17.05340</v>
          </cell>
          <cell r="B1137" t="str">
            <v>Fornecimento e instalação de poste circular cônico para luminária externa em tubo de aço pintado com zarcão sem janela fixado em base de concreto diâm.da ext. 58mm tipo reto com altura e base de fixação de 3360mm / 800mm</v>
          </cell>
          <cell r="C1137" t="str">
            <v>UN</v>
          </cell>
          <cell r="D1137">
            <v>1</v>
          </cell>
          <cell r="E1137">
            <v>132.6327</v>
          </cell>
          <cell r="F1137">
            <v>132.63</v>
          </cell>
        </row>
        <row r="1138">
          <cell r="A1138" t="str">
            <v>001.17.05360</v>
          </cell>
          <cell r="B1138" t="str">
            <v>Fornecimento e instalação de poste circular cônico para luminária externa em tubo de aço pintado com zarcão sem janela fixado em base de concreto diâm.da ext. 58mm tipo reto com altura e base de fixação de 5320mm / 1000mm</v>
          </cell>
          <cell r="C1138" t="str">
            <v>UN</v>
          </cell>
          <cell r="D1138">
            <v>1</v>
          </cell>
          <cell r="E1138">
            <v>206.5027</v>
          </cell>
          <cell r="F1138">
            <v>206.5</v>
          </cell>
        </row>
        <row r="1139">
          <cell r="A1139" t="str">
            <v>001.17.05380</v>
          </cell>
          <cell r="B1139" t="str">
            <v>Fornecimento e instalação de poste circular cônico para luminária externa em tubo de aço pintado com zarcão sem janela fixado em base de concreto diâm.da ext. 58mm tipo reto com altura e base de fixação de 6220mm / 1100mm</v>
          </cell>
          <cell r="C1139" t="str">
            <v>UN</v>
          </cell>
          <cell r="D1139">
            <v>1</v>
          </cell>
          <cell r="E1139">
            <v>256.50450000000001</v>
          </cell>
          <cell r="F1139">
            <v>256.5</v>
          </cell>
        </row>
        <row r="1140">
          <cell r="A1140" t="str">
            <v>001.17.05400</v>
          </cell>
          <cell r="B1140" t="str">
            <v>Fornecimento e instalação de poste circular cônico para luminária externa em tubo de aço pintado com zarcão sem janela fixado em base de concreto diâm.da ext. 58mm tipo reto com altura e base de fixação de 8180mm / 1300mm</v>
          </cell>
          <cell r="C1140" t="str">
            <v>UN</v>
          </cell>
          <cell r="D1140">
            <v>1</v>
          </cell>
          <cell r="E1140">
            <v>360.40010000000001</v>
          </cell>
          <cell r="F1140">
            <v>360.4</v>
          </cell>
        </row>
        <row r="1141">
          <cell r="A1141" t="str">
            <v>001.17.05420</v>
          </cell>
          <cell r="B1141" t="str">
            <v>Fornecimento e instalação de poste circular cônico para luminária externa em tubo de aço pintado com zarcão sem janela fixado em base de concreto diâm.da ext. 58mm tipo reto com altura e base de fixação de 10140mm / 1500mm</v>
          </cell>
          <cell r="C1141" t="str">
            <v>UN</v>
          </cell>
          <cell r="D1141">
            <v>1</v>
          </cell>
          <cell r="E1141">
            <v>440.47579999999999</v>
          </cell>
          <cell r="F1141">
            <v>440.47</v>
          </cell>
        </row>
        <row r="1142">
          <cell r="A1142" t="str">
            <v>001.17.05440</v>
          </cell>
          <cell r="B1142" t="str">
            <v>Fornecimento e instalação de poste circular cônico para luminária externa em tubo de aço pintado com zarcão sem janela fixado em base de concreto diâm.da ext. 58mm tipo curvo com altura e base de fixação de 6220mm / 1250mm</v>
          </cell>
          <cell r="C1142" t="str">
            <v>UN</v>
          </cell>
          <cell r="D1142">
            <v>1</v>
          </cell>
          <cell r="E1142">
            <v>260.82900000000001</v>
          </cell>
          <cell r="F1142">
            <v>260.82</v>
          </cell>
        </row>
        <row r="1143">
          <cell r="A1143" t="str">
            <v>001.17.05460</v>
          </cell>
          <cell r="B1143" t="str">
            <v>Fornecimento e instalação de poste circular cônico para luminária externa em tubo de aço pintado com zarcão sem janela fixado em base de concreto diâm.da ext. 58mm tipo curvo com altura e base de fixação de 7280mm / 1350mm</v>
          </cell>
          <cell r="C1143" t="str">
            <v>UN</v>
          </cell>
          <cell r="D1143">
            <v>1</v>
          </cell>
          <cell r="E1143">
            <v>304.5421</v>
          </cell>
          <cell r="F1143">
            <v>304.54000000000002</v>
          </cell>
        </row>
        <row r="1144">
          <cell r="A1144" t="str">
            <v>001.17.05480</v>
          </cell>
          <cell r="B1144" t="str">
            <v>Fornecimento e instalação de poste circular cônico para luminária externa em tubo de aço pintado com zarcão sem janela fixado em base de concreto diâm.da ext. 58mm tipo curvo com altura e base de fixação de 9240mm / 1550mm</v>
          </cell>
          <cell r="C1144" t="str">
            <v>UN</v>
          </cell>
          <cell r="D1144">
            <v>1</v>
          </cell>
          <cell r="E1144">
            <v>391.04</v>
          </cell>
          <cell r="F1144">
            <v>391.04</v>
          </cell>
        </row>
        <row r="1145">
          <cell r="A1145" t="str">
            <v>001.17.05500</v>
          </cell>
          <cell r="B1145" t="str">
            <v>Fornecimento e instalação de poste circular cônico para luminária externa em tubo de aço pintado com zarcão sem janela fixado em base de concreto diâm.da ext. 58mm tipo curvo com altura e base de fixação de 10140mm / 1650mm</v>
          </cell>
          <cell r="C1145" t="str">
            <v>UN</v>
          </cell>
          <cell r="D1145">
            <v>1</v>
          </cell>
          <cell r="E1145">
            <v>438.24590000000001</v>
          </cell>
          <cell r="F1145">
            <v>438.24</v>
          </cell>
        </row>
        <row r="1146">
          <cell r="A1146" t="str">
            <v>001.17.05520</v>
          </cell>
          <cell r="B1146" t="str">
            <v>Fornecimento e instalação de poste circular cônico para luminária externa em tubo de aço pintado com zarcão sem janela fixado em base de concreto diâm.da ext. 58mm tipo duplo curvo com parte superior desmont  c/ altura e base de fixação de 6220mm / 1250</v>
          </cell>
          <cell r="C1146" t="str">
            <v>UN</v>
          </cell>
          <cell r="D1146">
            <v>1</v>
          </cell>
          <cell r="E1146">
            <v>311.42910000000001</v>
          </cell>
          <cell r="F1146">
            <v>311.42</v>
          </cell>
        </row>
        <row r="1147">
          <cell r="A1147" t="str">
            <v>001.17.05540</v>
          </cell>
          <cell r="B1147" t="str">
            <v>Fornecimento e instalação de poste circular cônico para luminária externa em tubo de aço pintado com zarcão sem janela fixado em base de concreto diâm.da ext. 58mm tipo duplo curvro com parte superior desmont c/ altura e base de fixação de 7280mm / 1350</v>
          </cell>
          <cell r="C1147" t="str">
            <v>UN</v>
          </cell>
          <cell r="D1147">
            <v>1</v>
          </cell>
          <cell r="E1147">
            <v>353.93290000000002</v>
          </cell>
          <cell r="F1147">
            <v>353.93</v>
          </cell>
        </row>
        <row r="1148">
          <cell r="A1148" t="str">
            <v>001.17.05560</v>
          </cell>
          <cell r="B1148" t="str">
            <v>Fornecimento e instalação de poste circular cônico para luminária externa em tubo de aço pintado com zarcão sem janela fixado em base de concreto diâm.da ext. 58mm tipo duplo curvo c/ parte superior desmont. c/ altura e base de fixação de 9240mm / 1550m</v>
          </cell>
          <cell r="C1148" t="str">
            <v>UN</v>
          </cell>
          <cell r="D1148">
            <v>1</v>
          </cell>
          <cell r="E1148">
            <v>441.6508</v>
          </cell>
          <cell r="F1148">
            <v>441.65</v>
          </cell>
        </row>
        <row r="1149">
          <cell r="A1149" t="str">
            <v>001.17.05580</v>
          </cell>
          <cell r="B1149" t="str">
            <v>Fornecimento e instalação de poste circular cônico para luminária externa em tubo de aço pintado com zarcão sem janela fixado em base de concreto diâm.da ext. 58mm tipo duplo curvo c/ parte superior desmont c/ altura  e base de fixação de 10140mm / 1650</v>
          </cell>
          <cell r="C1149" t="str">
            <v>UN</v>
          </cell>
          <cell r="D1149">
            <v>1</v>
          </cell>
          <cell r="E1149">
            <v>485.83679999999998</v>
          </cell>
          <cell r="F1149">
            <v>485.83</v>
          </cell>
        </row>
        <row r="1150">
          <cell r="A1150" t="str">
            <v>001.17.05600</v>
          </cell>
          <cell r="B1150" t="str">
            <v>Fornecimento e instalação de tomada tipo universal de 10a/250v com espelho para embutir com caixa metalica 4"x2"</v>
          </cell>
          <cell r="C1150" t="str">
            <v>CJ</v>
          </cell>
          <cell r="D1150">
            <v>1</v>
          </cell>
          <cell r="E1150">
            <v>6.9051</v>
          </cell>
          <cell r="F1150">
            <v>6.9</v>
          </cell>
        </row>
        <row r="1151">
          <cell r="A1151" t="str">
            <v>001.17.05620</v>
          </cell>
          <cell r="B1151" t="str">
            <v>Fornecimento e instalação de tomada tipo universal de 10a/250v com espelho para embutir sem caixa metalica 4"x2"</v>
          </cell>
          <cell r="C1151" t="str">
            <v>UN</v>
          </cell>
          <cell r="D1151">
            <v>1</v>
          </cell>
          <cell r="E1151">
            <v>3.1496</v>
          </cell>
          <cell r="F1151">
            <v>3.14</v>
          </cell>
        </row>
        <row r="1152">
          <cell r="A1152" t="str">
            <v>001.17.05640</v>
          </cell>
          <cell r="B1152" t="str">
            <v>Fornecimento e instalação de tomada de força tipo universal bipolar c/ polo terra p/20a/250v com espelho para embutir com caixa metalica 4"x2"</v>
          </cell>
          <cell r="C1152" t="str">
            <v>CJ</v>
          </cell>
          <cell r="D1152">
            <v>1</v>
          </cell>
          <cell r="E1152">
            <v>10.174099999999999</v>
          </cell>
          <cell r="F1152">
            <v>10.17</v>
          </cell>
        </row>
        <row r="1153">
          <cell r="A1153" t="str">
            <v>001.17.05660</v>
          </cell>
          <cell r="B1153" t="str">
            <v>Fornecimento e instalação de tomada de força tipo universal bipolar c/ polo terra p/20a/250v com espelho para embutir sem caixa metalica 4"x2"</v>
          </cell>
          <cell r="C1153" t="str">
            <v>UN</v>
          </cell>
          <cell r="D1153">
            <v>1</v>
          </cell>
          <cell r="E1153">
            <v>8.1186000000000007</v>
          </cell>
          <cell r="F1153">
            <v>8.11</v>
          </cell>
        </row>
        <row r="1154">
          <cell r="A1154" t="str">
            <v>001.17.05680</v>
          </cell>
          <cell r="B1154" t="str">
            <v>Fornecimento e instalação de tomada de força tripolar c/ polo terra para 30a/380v c/ espelho para embutir com caixa metálica 4"x2"</v>
          </cell>
          <cell r="C1154" t="str">
            <v>CJ</v>
          </cell>
          <cell r="D1154">
            <v>1</v>
          </cell>
          <cell r="E1154">
            <v>10.542899999999999</v>
          </cell>
          <cell r="F1154">
            <v>10.54</v>
          </cell>
        </row>
        <row r="1155">
          <cell r="A1155" t="str">
            <v>001.17.05700</v>
          </cell>
          <cell r="B1155" t="str">
            <v>Fornecimento e instalação de tomada de força tripolar c/ polo terra para 30a/380v c/ espelho para embutir sem caixa metálica 4"x2"</v>
          </cell>
          <cell r="C1155" t="str">
            <v>UN</v>
          </cell>
          <cell r="D1155">
            <v>1</v>
          </cell>
          <cell r="E1155">
            <v>8.4876000000000005</v>
          </cell>
          <cell r="F1155">
            <v>8.48</v>
          </cell>
        </row>
        <row r="1156">
          <cell r="A1156" t="str">
            <v>001.17.05720</v>
          </cell>
          <cell r="B1156" t="str">
            <v>Fornecimento e instalação de tomada de piso com tampa em liga de latão e caixa de ligação em liga de alumínio fundido de 4" x 2" tipo universal de 10a/250v</v>
          </cell>
          <cell r="C1156" t="str">
            <v>CJ</v>
          </cell>
          <cell r="D1156">
            <v>1</v>
          </cell>
          <cell r="E1156">
            <v>22.085100000000001</v>
          </cell>
          <cell r="F1156">
            <v>22.08</v>
          </cell>
        </row>
        <row r="1157">
          <cell r="A1157" t="str">
            <v>001.17.05740</v>
          </cell>
          <cell r="B1157" t="str">
            <v>Fornecimento e instalação de tomada de piso com tampa em liga de latão e caixa de ligação em liga de alumínio fundido de 4" x 2" tipo bipolar mais polo terra de 30a/250v</v>
          </cell>
          <cell r="C1157" t="str">
            <v>CJ</v>
          </cell>
          <cell r="D1157">
            <v>1</v>
          </cell>
          <cell r="E1157">
            <v>25.354099999999999</v>
          </cell>
          <cell r="F1157">
            <v>25.35</v>
          </cell>
        </row>
        <row r="1158">
          <cell r="A1158" t="str">
            <v>001.17.05760</v>
          </cell>
          <cell r="B1158" t="str">
            <v>Fornecimento e instalação de tomada de piso com tampa em liga de latão e caixa de ligação em liga de alumínio fundido de 4" x 2" tipo tripolar mais polo terra de 30/380v</v>
          </cell>
          <cell r="C1158" t="str">
            <v>CJ</v>
          </cell>
          <cell r="D1158">
            <v>1</v>
          </cell>
          <cell r="E1158">
            <v>25.722899999999999</v>
          </cell>
          <cell r="F1158">
            <v>25.72</v>
          </cell>
        </row>
        <row r="1159">
          <cell r="A1159" t="str">
            <v>001.17.05780</v>
          </cell>
          <cell r="B1159" t="str">
            <v>Fornecimento e instalação de tomada para telefone padrão telebrás c/ espelho p/ embutir com caixa metálica 4" x 2"</v>
          </cell>
          <cell r="C1159" t="str">
            <v>CJ</v>
          </cell>
          <cell r="D1159">
            <v>1</v>
          </cell>
          <cell r="E1159">
            <v>11.5929</v>
          </cell>
          <cell r="F1159">
            <v>11.59</v>
          </cell>
        </row>
        <row r="1160">
          <cell r="A1160" t="str">
            <v>001.17.05800</v>
          </cell>
          <cell r="B1160" t="str">
            <v>Fornecimento e instalação de tomada para telefone padrão telebrás c/ espelho p/ embutir sem caixa metálica 4" x 2"</v>
          </cell>
          <cell r="C1160" t="str">
            <v>UN</v>
          </cell>
          <cell r="D1160">
            <v>1</v>
          </cell>
          <cell r="E1160">
            <v>9.5375999999999994</v>
          </cell>
          <cell r="F1160">
            <v>9.5299999999999994</v>
          </cell>
        </row>
        <row r="1161">
          <cell r="A1161" t="str">
            <v>001.17.05820</v>
          </cell>
          <cell r="B1161" t="str">
            <v>Fornecimento e instalação de tomada para telefone padrão telebrás c/ espelho p/ embutir sem caixa metálica 4" x 4"</v>
          </cell>
          <cell r="C1161" t="str">
            <v>CJ</v>
          </cell>
          <cell r="D1161">
            <v>1</v>
          </cell>
          <cell r="E1161">
            <v>12.1629</v>
          </cell>
          <cell r="F1161">
            <v>12.16</v>
          </cell>
        </row>
        <row r="1162">
          <cell r="A1162" t="str">
            <v>001.17.05840</v>
          </cell>
          <cell r="B1162" t="str">
            <v>Fornecimento e instalação de tomada de piso p/ telefone padrão telebrás c/ espelho e tampa em liga de latão montada em caixa de liga de alumínio 4" x 2"</v>
          </cell>
          <cell r="C1162" t="str">
            <v>CJ</v>
          </cell>
          <cell r="D1162">
            <v>1</v>
          </cell>
          <cell r="E1162">
            <v>26.7729</v>
          </cell>
          <cell r="F1162">
            <v>26.77</v>
          </cell>
        </row>
        <row r="1163">
          <cell r="A1163" t="str">
            <v>001.17.05860</v>
          </cell>
          <cell r="B1163" t="str">
            <v>Fornecimento e instalação de interruptor e tomada tipo universal de 10a/250v para embutir e com espelho com 01 interruptor e 01 tomada c/caixa metálica 4" x  2"</v>
          </cell>
          <cell r="C1163" t="str">
            <v>CJ</v>
          </cell>
          <cell r="D1163">
            <v>1</v>
          </cell>
          <cell r="E1163">
            <v>14.9429</v>
          </cell>
          <cell r="F1163">
            <v>14.94</v>
          </cell>
        </row>
        <row r="1164">
          <cell r="A1164" t="str">
            <v>001.17.05880</v>
          </cell>
          <cell r="B1164" t="str">
            <v>Fornecimento e instalação de interruptor e tomada tipo universal de 10a/250v para embutir e com espelho com 01 interruptor e 01 tomada s/caixa metálica 4" x  2"</v>
          </cell>
          <cell r="C1164" t="str">
            <v>CJ</v>
          </cell>
          <cell r="D1164">
            <v>1</v>
          </cell>
          <cell r="E1164">
            <v>15.807</v>
          </cell>
          <cell r="F1164">
            <v>15.8</v>
          </cell>
        </row>
        <row r="1165">
          <cell r="A1165" t="str">
            <v>001.17.05900</v>
          </cell>
          <cell r="B1165" t="str">
            <v>Fornecimento e instalação de interruptor e tomada tipo universal de 10a/250v para embutir e com espelho com 02 interruptores e 01 tomada c/caixa metálica 4" x  2"</v>
          </cell>
          <cell r="C1165" t="str">
            <v>CJ</v>
          </cell>
          <cell r="D1165">
            <v>1</v>
          </cell>
          <cell r="E1165">
            <v>15.7509</v>
          </cell>
          <cell r="F1165">
            <v>15.75</v>
          </cell>
        </row>
        <row r="1166">
          <cell r="A1166" t="str">
            <v>001.17.05920</v>
          </cell>
          <cell r="B1166" t="str">
            <v>Fornecimento e instalação de interruptor e tomada tipo universal de 10a/250v para embutir e com espelho com 02 interruptores e 01 tomada s/caixa metálica 4" x  2"</v>
          </cell>
          <cell r="C1166" t="str">
            <v>CJ</v>
          </cell>
          <cell r="D1166">
            <v>1</v>
          </cell>
          <cell r="E1166">
            <v>13.695399999999999</v>
          </cell>
          <cell r="F1166">
            <v>13.69</v>
          </cell>
        </row>
        <row r="1167">
          <cell r="A1167" t="str">
            <v>001.17.05940</v>
          </cell>
          <cell r="B1167" t="str">
            <v>Fornecimento e instalação de conjunto arstrop com tomada bipolar mais polo terra e disjuntor termomagnético unipolar de até 30a/250v para embutir em caixa metálica de 4" x 4" x 2"</v>
          </cell>
          <cell r="C1167" t="str">
            <v>CJ</v>
          </cell>
          <cell r="D1167">
            <v>1</v>
          </cell>
          <cell r="E1167">
            <v>45.677399999999999</v>
          </cell>
          <cell r="F1167">
            <v>45.67</v>
          </cell>
        </row>
        <row r="1168">
          <cell r="A1168" t="str">
            <v>001.17.05960</v>
          </cell>
          <cell r="B1168" t="str">
            <v>Fornecimento e instalação de interruptor de uma tecla simples tipo universal de 10a/250v com espelho para embutir com caixa metálica 4"x2"</v>
          </cell>
          <cell r="C1168" t="str">
            <v>CJ</v>
          </cell>
          <cell r="D1168">
            <v>1</v>
          </cell>
          <cell r="E1168">
            <v>7.7050999999999998</v>
          </cell>
          <cell r="F1168">
            <v>7.7</v>
          </cell>
        </row>
        <row r="1169">
          <cell r="A1169" t="str">
            <v>001.17.05980</v>
          </cell>
          <cell r="B1169" t="str">
            <v>Fornecimento e instalação de interruptor de uma tecla simples tipo universal de 10a/250v com espelho para embutir sem caixa metálica 4"x2"</v>
          </cell>
          <cell r="C1169" t="str">
            <v>UN</v>
          </cell>
          <cell r="D1169">
            <v>1</v>
          </cell>
          <cell r="E1169">
            <v>5.6496000000000004</v>
          </cell>
          <cell r="F1169">
            <v>5.64</v>
          </cell>
        </row>
        <row r="1170">
          <cell r="A1170" t="str">
            <v>001.17.06000</v>
          </cell>
          <cell r="B1170" t="str">
            <v>Fornecimento e instalação de interruptor 02 teclas simples tipo universal de 10a/250v com espelho para embutir com caixa metalica 4"x2"</v>
          </cell>
          <cell r="C1170" t="str">
            <v>CJ</v>
          </cell>
          <cell r="D1170">
            <v>1</v>
          </cell>
          <cell r="E1170">
            <v>8.8928999999999991</v>
          </cell>
          <cell r="F1170">
            <v>8.89</v>
          </cell>
        </row>
        <row r="1171">
          <cell r="A1171" t="str">
            <v>001.17.06020</v>
          </cell>
          <cell r="B1171" t="str">
            <v>Fornecimento e instalação de interruptor 02 teclas simples tipo universal de 10a/250v com espelho para embutir sem caixa metalica 4"x2"</v>
          </cell>
          <cell r="C1171" t="str">
            <v>UN</v>
          </cell>
          <cell r="D1171">
            <v>1</v>
          </cell>
          <cell r="E1171">
            <v>6.8376000000000001</v>
          </cell>
          <cell r="F1171">
            <v>6.83</v>
          </cell>
        </row>
        <row r="1172">
          <cell r="A1172" t="str">
            <v>001.17.06040</v>
          </cell>
          <cell r="B1172" t="str">
            <v>Fornecimento e instalação de interruptor 03 teclas simples tipo universal de 10a/250v com espelho para embutir com caixa metálica 4"x2"</v>
          </cell>
          <cell r="C1172" t="str">
            <v>CJ</v>
          </cell>
          <cell r="D1172">
            <v>1</v>
          </cell>
          <cell r="E1172">
            <v>12.6309</v>
          </cell>
          <cell r="F1172">
            <v>12.63</v>
          </cell>
        </row>
        <row r="1173">
          <cell r="A1173" t="str">
            <v>001.17.06060</v>
          </cell>
          <cell r="B1173" t="str">
            <v>Fornecimento e instalação de interruptor 03 teclas simples tipo universal de 10a/250v sem espelho para embutir com caixa metálica 4"x2"</v>
          </cell>
          <cell r="C1173" t="str">
            <v>UN</v>
          </cell>
          <cell r="D1173">
            <v>1</v>
          </cell>
          <cell r="E1173">
            <v>13.375400000000001</v>
          </cell>
          <cell r="F1173">
            <v>13.37</v>
          </cell>
        </row>
        <row r="1174">
          <cell r="A1174" t="str">
            <v>001.17.06080</v>
          </cell>
          <cell r="B1174" t="str">
            <v>Fornecimento e instalação  de interruptor tipo paralelo (three way) de uma tecla de 10a/250v com espelho para embutir com caixa metálica 4"x2"</v>
          </cell>
          <cell r="C1174" t="str">
            <v>CJ</v>
          </cell>
          <cell r="D1174">
            <v>1</v>
          </cell>
          <cell r="E1174">
            <v>9.3240999999999996</v>
          </cell>
          <cell r="F1174">
            <v>9.32</v>
          </cell>
        </row>
        <row r="1175">
          <cell r="A1175" t="str">
            <v>001.17.06100</v>
          </cell>
          <cell r="B1175" t="str">
            <v>Fornecimento e instalação  de interruptor tipo paralelo (three way) de uma tecla de 10a/250v com espelho para embutir sem caixa metálica 4"x2"</v>
          </cell>
          <cell r="C1175" t="str">
            <v>UN</v>
          </cell>
          <cell r="D1175">
            <v>1</v>
          </cell>
          <cell r="E1175">
            <v>7.2686000000000002</v>
          </cell>
          <cell r="F1175">
            <v>7.26</v>
          </cell>
        </row>
        <row r="1176">
          <cell r="A1176" t="str">
            <v>001.17.06120</v>
          </cell>
          <cell r="B1176" t="str">
            <v>Fornecimento e instalação de pulsador para campainha de 2a/250v com espelho para embutir com caixa metálica 4"x2"</v>
          </cell>
          <cell r="C1176" t="str">
            <v>CJ</v>
          </cell>
          <cell r="D1176">
            <v>1</v>
          </cell>
          <cell r="E1176">
            <v>8.4050999999999991</v>
          </cell>
          <cell r="F1176">
            <v>8.4</v>
          </cell>
        </row>
        <row r="1177">
          <cell r="A1177" t="str">
            <v>001.17.06140</v>
          </cell>
          <cell r="B1177" t="str">
            <v>Fornecimento e instalação de puslador para campainha de 2a/250v com espelho para embutir sem caixa metalica 4"x2"</v>
          </cell>
          <cell r="C1177" t="str">
            <v>UN</v>
          </cell>
          <cell r="D1177">
            <v>1</v>
          </cell>
          <cell r="E1177">
            <v>6.3495999999999997</v>
          </cell>
          <cell r="F1177">
            <v>6.34</v>
          </cell>
        </row>
        <row r="1178">
          <cell r="A1178" t="str">
            <v>001.17.06160</v>
          </cell>
          <cell r="B1178" t="str">
            <v>Fornecimento e instalação de pulsador para minuteria de 2a/250v com espelho para embutir sem caixa metálica 4"x2"</v>
          </cell>
          <cell r="C1178" t="str">
            <v>UN</v>
          </cell>
          <cell r="D1178">
            <v>1</v>
          </cell>
          <cell r="E1178">
            <v>6.3495999999999997</v>
          </cell>
          <cell r="F1178">
            <v>6.34</v>
          </cell>
        </row>
        <row r="1179">
          <cell r="A1179" t="str">
            <v>001.17.06180</v>
          </cell>
          <cell r="B1179" t="str">
            <v>Fornecimento e instalação de campainha de timbre tipo residencial 50/60hz para embutir com caixa metálica 4"x2"</v>
          </cell>
          <cell r="C1179" t="str">
            <v>CJ</v>
          </cell>
          <cell r="D1179">
            <v>1</v>
          </cell>
          <cell r="E1179">
            <v>17.524100000000001</v>
          </cell>
          <cell r="F1179">
            <v>17.52</v>
          </cell>
        </row>
        <row r="1180">
          <cell r="A1180" t="str">
            <v>001.17.06200</v>
          </cell>
          <cell r="B1180" t="str">
            <v>Fornecimento e instalação de campainha de timbre tipo residencial 50/60hz para embutir sem caixa metálica 4"x2"</v>
          </cell>
          <cell r="C1180" t="str">
            <v>UN</v>
          </cell>
          <cell r="D1180">
            <v>1</v>
          </cell>
          <cell r="E1180">
            <v>15.4686</v>
          </cell>
          <cell r="F1180">
            <v>15.46</v>
          </cell>
        </row>
        <row r="1181">
          <cell r="A1181" t="str">
            <v>001.17.06220</v>
          </cell>
          <cell r="B1181" t="str">
            <v>Fornecimento e instalação de campainha de alta potência 50/60hz 110 v com timbre de diâm. 150.00mm 100db</v>
          </cell>
          <cell r="C1181" t="str">
            <v>UN</v>
          </cell>
          <cell r="D1181">
            <v>1</v>
          </cell>
          <cell r="E1181">
            <v>160.1421</v>
          </cell>
          <cell r="F1181">
            <v>160.13999999999999</v>
          </cell>
        </row>
        <row r="1182">
          <cell r="A1182" t="str">
            <v>001.17.06240</v>
          </cell>
          <cell r="B1182" t="str">
            <v>Fornecimento e instalação de campainha de alta potência 50/60hz 110 v com timbre de diâm. 250.00mm 104db</v>
          </cell>
          <cell r="C1182" t="str">
            <v>UN</v>
          </cell>
          <cell r="D1182">
            <v>1</v>
          </cell>
          <cell r="E1182">
            <v>217.1421</v>
          </cell>
          <cell r="F1182">
            <v>217.14</v>
          </cell>
        </row>
        <row r="1183">
          <cell r="A1183" t="str">
            <v>001.17.06260</v>
          </cell>
          <cell r="B1183" t="str">
            <v>Fornecimento e instalação de ventilador de teto c/rot em sentido dir/inverso c/4 pas 60hz 110v c/ interuptor tipo reostado p/2 setores e com capacitor</v>
          </cell>
          <cell r="C1183" t="str">
            <v>CJ</v>
          </cell>
          <cell r="D1183">
            <v>1</v>
          </cell>
          <cell r="E1183">
            <v>206.05510000000001</v>
          </cell>
          <cell r="F1183">
            <v>206.05</v>
          </cell>
        </row>
        <row r="1184">
          <cell r="A1184" t="str">
            <v>001.17.06280</v>
          </cell>
          <cell r="B1184" t="str">
            <v>Fornecimento e instalação de ventilador de teto modelo comercial com pas metálica,monofásico e reversível inclusíve interruptor</v>
          </cell>
          <cell r="C1184" t="str">
            <v>UN</v>
          </cell>
          <cell r="D1184">
            <v>1</v>
          </cell>
          <cell r="E1184">
            <v>82.255099999999999</v>
          </cell>
          <cell r="F1184">
            <v>82.25</v>
          </cell>
        </row>
        <row r="1185">
          <cell r="A1185" t="str">
            <v>001.17.06300</v>
          </cell>
          <cell r="B1185" t="str">
            <v>Fornecimento e instalação de interruptor para ventilador de teto 110v tipo reostato para 02 setores com capacitor</v>
          </cell>
          <cell r="C1185" t="str">
            <v>UN</v>
          </cell>
          <cell r="D1185">
            <v>1</v>
          </cell>
          <cell r="E1185">
            <v>124.11839999999999</v>
          </cell>
          <cell r="F1185">
            <v>124.11</v>
          </cell>
        </row>
        <row r="1186">
          <cell r="A1186" t="str">
            <v>001.17.06320</v>
          </cell>
          <cell r="B1186" t="str">
            <v>Fornecimento e instalação de espelho ou placa p/ tomadas e interruptores 4" x 2"</v>
          </cell>
          <cell r="C1186" t="str">
            <v>UN</v>
          </cell>
          <cell r="D1186">
            <v>1</v>
          </cell>
          <cell r="E1186">
            <v>1.575</v>
          </cell>
          <cell r="F1186">
            <v>1.57</v>
          </cell>
        </row>
        <row r="1187">
          <cell r="A1187" t="str">
            <v>001.17.06340</v>
          </cell>
          <cell r="B1187" t="str">
            <v>Fornecimento e instalação de espelho ou placa p/ tomadas e interruptores 4" x 4"</v>
          </cell>
          <cell r="C1187" t="str">
            <v>UN</v>
          </cell>
          <cell r="D1187">
            <v>1</v>
          </cell>
          <cell r="E1187">
            <v>2.9049999999999998</v>
          </cell>
          <cell r="F1187">
            <v>2.9</v>
          </cell>
        </row>
        <row r="1188">
          <cell r="A1188" t="str">
            <v>001.17.06360</v>
          </cell>
          <cell r="B1188" t="str">
            <v>Fornecimento e instalação de interruptor tipo paralelo (four-way) de uma tecla  15a/250v com espelho para embutir com caixa metálica 4"x 2"</v>
          </cell>
          <cell r="C1188" t="str">
            <v>UN</v>
          </cell>
          <cell r="D1188">
            <v>1</v>
          </cell>
          <cell r="E1188">
            <v>17.265599999999999</v>
          </cell>
          <cell r="F1188">
            <v>17.260000000000002</v>
          </cell>
        </row>
        <row r="1189">
          <cell r="A1189" t="str">
            <v>001.17.06380</v>
          </cell>
          <cell r="B1189" t="str">
            <v>Fornecimento e instalação de interruptor tipo paralelo (four-way) de uma tecla  15a/250v com espelho para embutir sem caixa metálica 4" x 2"</v>
          </cell>
          <cell r="C1189" t="str">
            <v>UN</v>
          </cell>
          <cell r="D1189">
            <v>1</v>
          </cell>
          <cell r="E1189">
            <v>15.2103</v>
          </cell>
          <cell r="F1189">
            <v>15.21</v>
          </cell>
        </row>
        <row r="1190">
          <cell r="A1190" t="str">
            <v>001.17.06400</v>
          </cell>
          <cell r="B1190" t="str">
            <v>Fornecimento e instalação de interruptor bipolar 25a/250v com espelho para embutir com caixa metálica 4" x 2"</v>
          </cell>
          <cell r="C1190" t="str">
            <v>CJ</v>
          </cell>
          <cell r="D1190">
            <v>1</v>
          </cell>
          <cell r="E1190">
            <v>15.5129</v>
          </cell>
          <cell r="F1190">
            <v>15.51</v>
          </cell>
        </row>
        <row r="1191">
          <cell r="A1191" t="str">
            <v>001.17.06420</v>
          </cell>
          <cell r="B1191" t="str">
            <v>Fornecimento e instalação de interruptor bipolar 25a/250v com espelho para embutir sem caixa metálica 4" x 2"</v>
          </cell>
          <cell r="C1191" t="str">
            <v>UN</v>
          </cell>
          <cell r="D1191">
            <v>1</v>
          </cell>
          <cell r="E1191">
            <v>13.457599999999999</v>
          </cell>
          <cell r="F1191">
            <v>13.45</v>
          </cell>
        </row>
        <row r="1192">
          <cell r="A1192" t="str">
            <v>001.17.06440</v>
          </cell>
          <cell r="B1192" t="str">
            <v>Fornecimento e instalação de interruptor tipo paralelo (three way) de duas teclas de 10a/250v com espelho p/ embutir com caixa metálica 4"x2"</v>
          </cell>
          <cell r="C1192" t="str">
            <v>CJ</v>
          </cell>
          <cell r="D1192">
            <v>1</v>
          </cell>
          <cell r="E1192">
            <v>12.8809</v>
          </cell>
          <cell r="F1192">
            <v>12.88</v>
          </cell>
        </row>
        <row r="1193">
          <cell r="A1193" t="str">
            <v>001.17.06460</v>
          </cell>
          <cell r="B1193" t="str">
            <v>Fornecimento e instalação de interruptor tipo paralelo (three way) de duas teclas de 10a/250v com espelho p/ embutir sem caixa metálica 4"x2"</v>
          </cell>
          <cell r="C1193" t="str">
            <v>UN</v>
          </cell>
          <cell r="D1193">
            <v>1</v>
          </cell>
          <cell r="E1193">
            <v>9.1875999999999998</v>
          </cell>
          <cell r="F1193">
            <v>9.18</v>
          </cell>
        </row>
        <row r="1194">
          <cell r="A1194" t="str">
            <v>001.17.06480</v>
          </cell>
          <cell r="B1194" t="str">
            <v>Fornecimento e instalação de tomada de corrente monofásica c/03 pinos (fase,neutro e terra) de 10a/250v com caixa metalica 4"x2"</v>
          </cell>
          <cell r="C1194" t="str">
            <v>UN</v>
          </cell>
          <cell r="D1194">
            <v>1</v>
          </cell>
          <cell r="E1194">
            <v>10.174099999999999</v>
          </cell>
          <cell r="F1194">
            <v>10.17</v>
          </cell>
        </row>
        <row r="1195">
          <cell r="A1195" t="str">
            <v>001.17.06500</v>
          </cell>
          <cell r="B1195" t="str">
            <v>Fornecimento e instalação de tomada de corrente monofásica c/03 pinos (fase,neutro e terra) de 10a/250v sem caixa metalica 4"x2"</v>
          </cell>
          <cell r="C1195" t="str">
            <v>UN</v>
          </cell>
          <cell r="D1195">
            <v>1</v>
          </cell>
          <cell r="E1195">
            <v>8.1186000000000007</v>
          </cell>
          <cell r="F1195">
            <v>8.11</v>
          </cell>
        </row>
        <row r="1196">
          <cell r="A1196" t="str">
            <v>001.17.06520</v>
          </cell>
          <cell r="B1196" t="str">
            <v>Fornecimento e instalação de tomada especial para informática 15a/250v com espelho para embutir com caixa metalica 4" x 2"</v>
          </cell>
          <cell r="C1196" t="str">
            <v>UN</v>
          </cell>
          <cell r="D1196">
            <v>1</v>
          </cell>
          <cell r="E1196">
            <v>10.9529</v>
          </cell>
          <cell r="F1196">
            <v>10.95</v>
          </cell>
        </row>
        <row r="1197">
          <cell r="A1197" t="str">
            <v>001.17.06540</v>
          </cell>
          <cell r="B1197" t="str">
            <v>Fornecimento e instalação de tomada especial para informática 15a/250v com espelho para embutir sem caixa metálica 4" x 2"</v>
          </cell>
          <cell r="C1197" t="str">
            <v>UN</v>
          </cell>
          <cell r="D1197">
            <v>1</v>
          </cell>
          <cell r="E1197">
            <v>8.8976000000000006</v>
          </cell>
          <cell r="F1197">
            <v>8.89</v>
          </cell>
        </row>
        <row r="1198">
          <cell r="A1198" t="str">
            <v>001.17.06560</v>
          </cell>
          <cell r="B1198" t="str">
            <v>Fornecimento e instalação de tomada de corrente para chuveiro elétrico com 02 polos + terra de 20a/250v com caixa metálica 4" x 2"</v>
          </cell>
          <cell r="C1198" t="str">
            <v>CJ</v>
          </cell>
          <cell r="D1198">
            <v>1</v>
          </cell>
          <cell r="E1198">
            <v>10.174099999999999</v>
          </cell>
          <cell r="F1198">
            <v>10.17</v>
          </cell>
        </row>
        <row r="1199">
          <cell r="A1199" t="str">
            <v>001.17.06580</v>
          </cell>
          <cell r="B1199" t="str">
            <v>Fornecimento e instalação de tomada de corrente para chuveiro elétrico com 02 polos + terra de 20a/250v sem caixa metálica 4" x 2"</v>
          </cell>
          <cell r="C1199" t="str">
            <v>UN</v>
          </cell>
          <cell r="D1199">
            <v>1</v>
          </cell>
          <cell r="E1199">
            <v>8.1186000000000007</v>
          </cell>
          <cell r="F1199">
            <v>8.11</v>
          </cell>
        </row>
        <row r="1200">
          <cell r="A1200" t="str">
            <v>001.17.06600</v>
          </cell>
          <cell r="B1200" t="str">
            <v>Fornecimento e insalação de tomada universal tomada tipo universal de 10a/250v de sobrepor</v>
          </cell>
          <cell r="C1200" t="str">
            <v>UN</v>
          </cell>
          <cell r="D1200">
            <v>1</v>
          </cell>
          <cell r="E1200">
            <v>3.1496</v>
          </cell>
          <cell r="F1200">
            <v>3.14</v>
          </cell>
        </row>
        <row r="1201">
          <cell r="A1201" t="str">
            <v>001.17.06620</v>
          </cell>
          <cell r="B1201" t="str">
            <v>Fornecimento e instalação de interruptor de uma tecla simples tipo universal de 10a/250v de sobrepor</v>
          </cell>
          <cell r="C1201" t="str">
            <v>UN</v>
          </cell>
          <cell r="D1201">
            <v>1</v>
          </cell>
          <cell r="E1201">
            <v>3.1496</v>
          </cell>
          <cell r="F1201">
            <v>3.14</v>
          </cell>
        </row>
        <row r="1202">
          <cell r="A1202" t="str">
            <v>001.17.06640</v>
          </cell>
          <cell r="B1202" t="str">
            <v>Fornecimento e instalação de conjunto de um interruptor e uma tomada tipo universal de 10a/250v de sobrepor</v>
          </cell>
          <cell r="C1202" t="str">
            <v>CJ</v>
          </cell>
          <cell r="D1202">
            <v>1</v>
          </cell>
          <cell r="E1202">
            <v>9.9076000000000004</v>
          </cell>
          <cell r="F1202">
            <v>9.9</v>
          </cell>
        </row>
        <row r="1203">
          <cell r="A1203" t="str">
            <v>001.17.06660</v>
          </cell>
          <cell r="B1203" t="str">
            <v>Fornecimento e instalação de interruptor de duas teclas de sobrepor tipo universal 10a-250v</v>
          </cell>
          <cell r="C1203" t="str">
            <v>UN</v>
          </cell>
          <cell r="D1203">
            <v>1</v>
          </cell>
          <cell r="E1203">
            <v>12.079599999999999</v>
          </cell>
          <cell r="F1203">
            <v>12.07</v>
          </cell>
        </row>
        <row r="1204">
          <cell r="A1204" t="str">
            <v>001.17.06680</v>
          </cell>
          <cell r="B1204" t="str">
            <v>Fornecimento e instalação de tomada de lógica (2tomadas rj45) em caixa de alumíinio 4"x4" para piso</v>
          </cell>
          <cell r="C1204" t="str">
            <v>UN</v>
          </cell>
          <cell r="D1204">
            <v>1</v>
          </cell>
          <cell r="E1204">
            <v>50.912100000000002</v>
          </cell>
          <cell r="F1204">
            <v>50.91</v>
          </cell>
        </row>
        <row r="1205">
          <cell r="A1205" t="str">
            <v>001.17.06700</v>
          </cell>
          <cell r="B1205" t="str">
            <v>Fornecimento e instalação de tomada de lógica (2tomadas rj45) em caixa de alumínio 4"x4" embutida na parede</v>
          </cell>
          <cell r="C1205" t="str">
            <v>UN</v>
          </cell>
          <cell r="D1205">
            <v>1</v>
          </cell>
          <cell r="E1205">
            <v>50.912100000000002</v>
          </cell>
          <cell r="F1205">
            <v>50.91</v>
          </cell>
        </row>
        <row r="1206">
          <cell r="A1206" t="str">
            <v>001.17.06720</v>
          </cell>
          <cell r="B1206" t="str">
            <v>Fornecimento e instalação de caixa de alumínio 4"x4" com tampa para piso</v>
          </cell>
          <cell r="C1206" t="str">
            <v>UN</v>
          </cell>
          <cell r="D1206">
            <v>1</v>
          </cell>
          <cell r="E1206">
            <v>22.328399999999998</v>
          </cell>
          <cell r="F1206">
            <v>22.32</v>
          </cell>
        </row>
        <row r="1207">
          <cell r="A1207" t="str">
            <v>001.17.06740</v>
          </cell>
          <cell r="B1207" t="str">
            <v>Fornecimento e instalação de cabo duplast formado por 02 fios de cobre seção 2.00x0.75 mm2, c/ isolamento p/ 750v, com características não propagantes ao fogo</v>
          </cell>
          <cell r="C1207" t="str">
            <v>ML</v>
          </cell>
          <cell r="D1207">
            <v>1</v>
          </cell>
          <cell r="E1207">
            <v>1.5782</v>
          </cell>
          <cell r="F1207">
            <v>1.57</v>
          </cell>
        </row>
        <row r="1208">
          <cell r="A1208" t="str">
            <v>001.17.06760</v>
          </cell>
          <cell r="B1208" t="str">
            <v>Fornecimento e instalação de caixa retangular de ferro c/ furos de 1/2" e 3/4" p/ peça 6 x 4 pol</v>
          </cell>
          <cell r="C1208" t="str">
            <v>UN</v>
          </cell>
          <cell r="D1208">
            <v>1</v>
          </cell>
          <cell r="E1208">
            <v>3.0792000000000002</v>
          </cell>
          <cell r="F1208">
            <v>3.07</v>
          </cell>
        </row>
        <row r="1209">
          <cell r="A1209" t="str">
            <v>001.17.06780</v>
          </cell>
          <cell r="B1209" t="str">
            <v>Fornecimento e instalação de cabo duplast formado por 02 fios de cobre seção 2.00x1.00 mm2, c/ isolamento p/ 750v, com características não propagantes ao fogo</v>
          </cell>
          <cell r="C1209" t="str">
            <v>ML</v>
          </cell>
          <cell r="D1209">
            <v>1</v>
          </cell>
          <cell r="E1209">
            <v>1.5934999999999999</v>
          </cell>
          <cell r="F1209">
            <v>1.59</v>
          </cell>
        </row>
        <row r="1210">
          <cell r="A1210" t="str">
            <v>001.17.06800</v>
          </cell>
          <cell r="B1210" t="str">
            <v>Fornecimento e instalação de caixa retangular de ferro c/ furos de 1/2" e 3/4" p/ peça 4 x 2 pol</v>
          </cell>
          <cell r="C1210" t="str">
            <v>UN</v>
          </cell>
          <cell r="D1210">
            <v>1</v>
          </cell>
          <cell r="E1210">
            <v>2.0552999999999999</v>
          </cell>
          <cell r="F1210">
            <v>2.0499999999999998</v>
          </cell>
        </row>
        <row r="1211">
          <cell r="A1211" t="str">
            <v>001.17.06820</v>
          </cell>
          <cell r="B1211" t="str">
            <v>Fornecimento e instalação de cabo duplast formado por 02 fios de cobre seção 2.00x2.50 mm2,c/ isolamento p/ 750v, com características não propagantes ao fogo</v>
          </cell>
          <cell r="C1211" t="str">
            <v>ML</v>
          </cell>
          <cell r="D1211">
            <v>1</v>
          </cell>
          <cell r="E1211">
            <v>2.1040000000000001</v>
          </cell>
          <cell r="F1211">
            <v>2.1</v>
          </cell>
        </row>
        <row r="1212">
          <cell r="A1212" t="str">
            <v>001.17.06840</v>
          </cell>
          <cell r="B1212" t="str">
            <v>Fornecimento e instalação de cabo duplast formado por 02 fios de cobre seção 2.00x1.50 mm2,c/ isolamento p/ 750v, com características não propagantes ao fogo</v>
          </cell>
          <cell r="C1212" t="str">
            <v>ML</v>
          </cell>
          <cell r="D1212">
            <v>1</v>
          </cell>
          <cell r="E1212">
            <v>2.7679</v>
          </cell>
          <cell r="F1212">
            <v>2.76</v>
          </cell>
        </row>
        <row r="1213">
          <cell r="A1213" t="str">
            <v>001.17.06860</v>
          </cell>
          <cell r="B1213" t="str">
            <v>Fornecimento e instalação de cabo duplast formado por 02 fios de cobre seção 2.00x4.00 mm2,c/ isolamento p/ 750v, com características não propagantes ao fogo</v>
          </cell>
          <cell r="C1213" t="str">
            <v>ML</v>
          </cell>
          <cell r="D1213">
            <v>1</v>
          </cell>
          <cell r="E1213">
            <v>4.0027999999999997</v>
          </cell>
          <cell r="F1213">
            <v>4</v>
          </cell>
        </row>
        <row r="1214">
          <cell r="A1214" t="str">
            <v>001.17.06880</v>
          </cell>
          <cell r="B1214" t="str">
            <v>Fornecimento e instalação de cabo duplast formado por 02 fios de cobre seção 2.00x6.00 mm2,c/ isolamento p/ 750v, com características não propagantes ao fogo</v>
          </cell>
          <cell r="C1214" t="str">
            <v>ML</v>
          </cell>
          <cell r="D1214">
            <v>1</v>
          </cell>
          <cell r="E1214">
            <v>5.6976000000000004</v>
          </cell>
          <cell r="F1214">
            <v>5.69</v>
          </cell>
        </row>
        <row r="1215">
          <cell r="A1215" t="str">
            <v>001.17.06900</v>
          </cell>
          <cell r="B1215" t="str">
            <v>Fornecimento e instalação de cabo duplast formado por 02 fios de cobre seção 2.00x10.00 mm2,c/ isolamento p/ 750v, com características não propagantes ao fogo</v>
          </cell>
          <cell r="C1215" t="str">
            <v>ML</v>
          </cell>
          <cell r="D1215">
            <v>1</v>
          </cell>
          <cell r="E1215">
            <v>8.7065999999999999</v>
          </cell>
          <cell r="F1215">
            <v>8.6999999999999993</v>
          </cell>
        </row>
        <row r="1216">
          <cell r="A1216" t="str">
            <v>001.17.06920</v>
          </cell>
          <cell r="B1216" t="str">
            <v>Fornecimento e instalação de cabo duplast formado por 02 fios de cobre seção 2.00x16.00 mm2,c/ isolamento p/ 750v, com características não propagantes ao fogo</v>
          </cell>
          <cell r="C1216" t="str">
            <v>ML</v>
          </cell>
          <cell r="D1216">
            <v>1</v>
          </cell>
          <cell r="E1216">
            <v>12.6058</v>
          </cell>
          <cell r="F1216">
            <v>12.6</v>
          </cell>
        </row>
        <row r="1217">
          <cell r="A1217" t="str">
            <v>001.17.06940</v>
          </cell>
          <cell r="B1217" t="str">
            <v>Fornecimento e instalação de cabo duplast formado por 02 fios de cobre seção 2.00x25.00 mm2,c/ isolamento p/ 750v, com características não propagantes ao fogo</v>
          </cell>
          <cell r="C1217" t="str">
            <v>ML</v>
          </cell>
          <cell r="D1217">
            <v>1</v>
          </cell>
          <cell r="E1217">
            <v>17.236999999999998</v>
          </cell>
          <cell r="F1217">
            <v>17.23</v>
          </cell>
        </row>
        <row r="1218">
          <cell r="A1218" t="str">
            <v>001.17.06960</v>
          </cell>
          <cell r="B1218" t="str">
            <v>Fornecimento e instalação de caixa quadrada de ferro f/ furos de diâm.1/2" e 3/4" ,  4" x 4"</v>
          </cell>
          <cell r="C1218" t="str">
            <v>UN</v>
          </cell>
          <cell r="D1218">
            <v>1</v>
          </cell>
          <cell r="E1218">
            <v>2.6253000000000002</v>
          </cell>
          <cell r="F1218">
            <v>2.62</v>
          </cell>
        </row>
        <row r="1219">
          <cell r="A1219" t="str">
            <v>001.17.06980</v>
          </cell>
          <cell r="B1219" t="str">
            <v>Fornecimento e instalação de caixa quadrada de ferro f/ furos de diâm.1/2" e 3/4"  3" x 3"</v>
          </cell>
          <cell r="C1219" t="str">
            <v>UN</v>
          </cell>
          <cell r="D1219">
            <v>1</v>
          </cell>
          <cell r="E1219">
            <v>2.5152999999999999</v>
          </cell>
          <cell r="F1219">
            <v>2.5099999999999998</v>
          </cell>
        </row>
        <row r="1220">
          <cell r="A1220" t="str">
            <v>001.17.07000</v>
          </cell>
          <cell r="B1220" t="str">
            <v>Fornecimento e instalação de caixa octogonal de ferro fundo móvel c/ furos de diâm. 1/2" e 3/4"  4" x 4" x 2"</v>
          </cell>
          <cell r="C1220" t="str">
            <v>UN</v>
          </cell>
          <cell r="D1220">
            <v>1</v>
          </cell>
          <cell r="E1220">
            <v>3.0552999999999999</v>
          </cell>
          <cell r="F1220">
            <v>3.05</v>
          </cell>
        </row>
        <row r="1221">
          <cell r="A1221" t="str">
            <v>001.17.07020</v>
          </cell>
          <cell r="B1221" t="str">
            <v>Fornecimento e instalação de caixa octogonal de ferro fundo móvel c/ furos de diâm. 1/2" e 3/4"  3" x 3" x 1 1/2"</v>
          </cell>
          <cell r="C1221" t="str">
            <v>UN</v>
          </cell>
          <cell r="D1221">
            <v>1</v>
          </cell>
          <cell r="E1221">
            <v>3.0552999999999999</v>
          </cell>
          <cell r="F1221">
            <v>3.05</v>
          </cell>
        </row>
        <row r="1222">
          <cell r="A1222" t="str">
            <v>001.17.07040</v>
          </cell>
          <cell r="B1222" t="str">
            <v>Fornecimento e instalação de caixa metálica com tampa parafusada de 20.00x20.00x10.00 cm</v>
          </cell>
          <cell r="C1222" t="str">
            <v>UN</v>
          </cell>
          <cell r="D1222">
            <v>1</v>
          </cell>
          <cell r="E1222">
            <v>24.665900000000001</v>
          </cell>
          <cell r="F1222">
            <v>24.66</v>
          </cell>
        </row>
        <row r="1223">
          <cell r="A1223" t="str">
            <v>001.17.07060</v>
          </cell>
          <cell r="B1223" t="str">
            <v>Fornecimento e instalação de caixa metálica com tampa parafusada de 25.00x25.00x12.00 cm</v>
          </cell>
          <cell r="C1223" t="str">
            <v>UN</v>
          </cell>
          <cell r="D1223">
            <v>1</v>
          </cell>
          <cell r="E1223">
            <v>23.607700000000001</v>
          </cell>
          <cell r="F1223">
            <v>23.6</v>
          </cell>
        </row>
        <row r="1224">
          <cell r="A1224" t="str">
            <v>001.17.07080</v>
          </cell>
          <cell r="B1224" t="str">
            <v>Fornecimento e instalação de caixa metálica com tampa parafusada 30.00x30.00x15.00 cm</v>
          </cell>
          <cell r="C1224" t="str">
            <v>UN</v>
          </cell>
          <cell r="D1224">
            <v>1</v>
          </cell>
          <cell r="E1224">
            <v>41.005099999999999</v>
          </cell>
          <cell r="F1224">
            <v>41</v>
          </cell>
        </row>
        <row r="1225">
          <cell r="A1225" t="str">
            <v>001.17.07100</v>
          </cell>
          <cell r="B1225" t="str">
            <v>Fornecimento e instalação de caixa metálica com tampa parafusada 40.00x40.00x15.00 cm</v>
          </cell>
          <cell r="C1225" t="str">
            <v>UN</v>
          </cell>
          <cell r="D1225">
            <v>1</v>
          </cell>
          <cell r="E1225">
            <v>61.6633</v>
          </cell>
          <cell r="F1225">
            <v>61.66</v>
          </cell>
        </row>
        <row r="1226">
          <cell r="A1226" t="str">
            <v>001.17.07120</v>
          </cell>
          <cell r="B1226" t="str">
            <v>Fornecimento e instalação de caixa metálica com tampa parafusada 50.00x50.00x15.00 cm</v>
          </cell>
          <cell r="C1226" t="str">
            <v>UN</v>
          </cell>
          <cell r="D1226">
            <v>1</v>
          </cell>
          <cell r="E1226">
            <v>77.553299999999993</v>
          </cell>
          <cell r="F1226">
            <v>77.55</v>
          </cell>
        </row>
        <row r="1227">
          <cell r="A1227" t="str">
            <v>001.17.07140</v>
          </cell>
          <cell r="B1227" t="str">
            <v>Execução de caixa de passagem de concreto de 5 cm espessura e tampa de concreto impermeabilizada de 30.00 x 30.00 x 30.00 cm</v>
          </cell>
          <cell r="C1227" t="str">
            <v>CJ</v>
          </cell>
          <cell r="D1227">
            <v>1</v>
          </cell>
          <cell r="E1227">
            <v>26.275600000000001</v>
          </cell>
          <cell r="F1227">
            <v>26.27</v>
          </cell>
        </row>
        <row r="1228">
          <cell r="A1228" t="str">
            <v>001.17.07160</v>
          </cell>
          <cell r="B1228" t="str">
            <v>Execução de caixa de passagem de concreto de 5 cm espessura e tampa de concreto impermeabilizada de 30.00 x 30.00 x 40.00 cm</v>
          </cell>
          <cell r="C1228" t="str">
            <v>CJ</v>
          </cell>
          <cell r="D1228">
            <v>1</v>
          </cell>
          <cell r="E1228">
            <v>32.045699999999997</v>
          </cell>
          <cell r="F1228">
            <v>32.04</v>
          </cell>
        </row>
        <row r="1229">
          <cell r="A1229" t="str">
            <v>001.17.07180</v>
          </cell>
          <cell r="B1229" t="str">
            <v>Execução de caixa de passagem de concreto de 5 cm espessura e tampa de concreto impermeabilizada de 40.00 x 40.00 x 40.00 cm</v>
          </cell>
          <cell r="C1229" t="str">
            <v>CJ</v>
          </cell>
          <cell r="D1229">
            <v>1</v>
          </cell>
          <cell r="E1229">
            <v>44.218000000000004</v>
          </cell>
          <cell r="F1229">
            <v>44.21</v>
          </cell>
        </row>
        <row r="1230">
          <cell r="A1230" t="str">
            <v>001.17.07200</v>
          </cell>
          <cell r="B1230" t="str">
            <v>Execução de caixa de passagem de concreto de 5 cm espessura e tampa de concreto impermeabilizada de 40.00 x 40.00 x 50.00 cm</v>
          </cell>
          <cell r="C1230" t="str">
            <v>CJ</v>
          </cell>
          <cell r="D1230">
            <v>1</v>
          </cell>
          <cell r="E1230">
            <v>50.429299999999998</v>
          </cell>
          <cell r="F1230">
            <v>50.42</v>
          </cell>
        </row>
        <row r="1231">
          <cell r="A1231" t="str">
            <v>001.17.07220</v>
          </cell>
          <cell r="B1231" t="str">
            <v>Execução de caixa de passagem de concreto de 5 cm espessura e tampa de concreto impermeabilizada de 50.00 x 50.00 x 50.00 cm</v>
          </cell>
          <cell r="C1231" t="str">
            <v>CJ</v>
          </cell>
          <cell r="D1231">
            <v>1</v>
          </cell>
          <cell r="E1231">
            <v>66.826099999999997</v>
          </cell>
          <cell r="F1231">
            <v>66.819999999999993</v>
          </cell>
        </row>
        <row r="1232">
          <cell r="A1232" t="str">
            <v>001.17.07240</v>
          </cell>
          <cell r="B1232" t="str">
            <v>Execução de caixa de passagem de concreto de 5 cm espessura e tampa de concreto impermeabilizada de 50.00 x 50.00 x 60.00 cm</v>
          </cell>
          <cell r="C1232" t="str">
            <v>CJ</v>
          </cell>
          <cell r="D1232">
            <v>1</v>
          </cell>
          <cell r="E1232">
            <v>74.707300000000004</v>
          </cell>
          <cell r="F1232">
            <v>74.7</v>
          </cell>
        </row>
        <row r="1233">
          <cell r="A1233" t="str">
            <v>001.17.07260</v>
          </cell>
          <cell r="B1233" t="str">
            <v>Execução de caixa de passagem de concreto de 5 cm espessura e tampa de concreto impermeabilizada de 60.00 x 60.00 x 60.00 cm</v>
          </cell>
          <cell r="C1233" t="str">
            <v>CJ</v>
          </cell>
          <cell r="D1233">
            <v>1</v>
          </cell>
          <cell r="E1233">
            <v>94.691000000000003</v>
          </cell>
          <cell r="F1233">
            <v>94.69</v>
          </cell>
        </row>
        <row r="1234">
          <cell r="A1234" t="str">
            <v>001.17.07280</v>
          </cell>
          <cell r="B1234" t="str">
            <v>Execução de caixa de passagem de concreto de 5 cm espessura e tampa de concreto impermeabilizada de 80.00 x 80.00 x 80.00 cm</v>
          </cell>
          <cell r="C1234" t="str">
            <v>CJ</v>
          </cell>
          <cell r="D1234">
            <v>1</v>
          </cell>
          <cell r="E1234">
            <v>165.7534</v>
          </cell>
          <cell r="F1234">
            <v>165.75</v>
          </cell>
        </row>
        <row r="1235">
          <cell r="A1235" t="str">
            <v>001.17.07300</v>
          </cell>
          <cell r="B1235" t="str">
            <v>Execução de caixa de passagem de concreto de 5 cm espessura e tampa de concreto impermeabilizada de 80.00 x 80.00 x 100.00 cm</v>
          </cell>
          <cell r="C1235" t="str">
            <v>CJ</v>
          </cell>
          <cell r="D1235">
            <v>1</v>
          </cell>
          <cell r="E1235">
            <v>192.47819999999999</v>
          </cell>
          <cell r="F1235">
            <v>192.47</v>
          </cell>
        </row>
        <row r="1236">
          <cell r="A1236" t="str">
            <v>001.17.07320</v>
          </cell>
          <cell r="B1236" t="str">
            <v>Fornecimento e instalação de caixa metálica p/ telefone n.1 10.00x10.00x5.00 cm</v>
          </cell>
          <cell r="C1236" t="str">
            <v>UN</v>
          </cell>
          <cell r="D1236">
            <v>1</v>
          </cell>
          <cell r="E1236">
            <v>1.7353000000000001</v>
          </cell>
          <cell r="F1236">
            <v>1.73</v>
          </cell>
        </row>
        <row r="1237">
          <cell r="A1237" t="str">
            <v>001.17.07340</v>
          </cell>
          <cell r="B1237" t="str">
            <v>Fornecimento e instalação de caixa metálica p/ telefone n.2 20.00x20.00x12.00 cm</v>
          </cell>
          <cell r="C1237" t="str">
            <v>UN</v>
          </cell>
          <cell r="D1237">
            <v>1</v>
          </cell>
          <cell r="E1237">
            <v>32.165900000000001</v>
          </cell>
          <cell r="F1237">
            <v>32.159999999999997</v>
          </cell>
        </row>
        <row r="1238">
          <cell r="A1238" t="str">
            <v>001.17.07360</v>
          </cell>
          <cell r="B1238" t="str">
            <v>Fornecimento e instalação de caixa metálica p/ telefone n.3 40.00x40.00x12.00 cm</v>
          </cell>
          <cell r="C1238" t="str">
            <v>UN</v>
          </cell>
          <cell r="D1238">
            <v>1</v>
          </cell>
          <cell r="E1238">
            <v>65.503299999999996</v>
          </cell>
          <cell r="F1238">
            <v>65.5</v>
          </cell>
        </row>
        <row r="1239">
          <cell r="A1239" t="str">
            <v>001.17.07380</v>
          </cell>
          <cell r="B1239" t="str">
            <v>Fornecimento e instalação de caixa metálica p/ telefone n.4 60.00x60.00x12.00 cm</v>
          </cell>
          <cell r="C1239" t="str">
            <v>UN</v>
          </cell>
          <cell r="D1239">
            <v>1</v>
          </cell>
          <cell r="E1239">
            <v>113.4517</v>
          </cell>
          <cell r="F1239">
            <v>113.45</v>
          </cell>
        </row>
        <row r="1240">
          <cell r="A1240" t="str">
            <v>001.17.07400</v>
          </cell>
          <cell r="B1240" t="str">
            <v>Fornecimento e instalação de caixa metálica p/ telefone n.5 80.00x80.00x12.00 cm</v>
          </cell>
          <cell r="C1240" t="str">
            <v>UN</v>
          </cell>
          <cell r="D1240">
            <v>1</v>
          </cell>
          <cell r="E1240">
            <v>187.33840000000001</v>
          </cell>
          <cell r="F1240">
            <v>187.33</v>
          </cell>
        </row>
        <row r="1241">
          <cell r="A1241" t="str">
            <v>001.17.07420</v>
          </cell>
          <cell r="B1241" t="str">
            <v>Fornecimento e instalação de caixa metálica p/ telefone n.6 120.00x120.00x12.00 cm</v>
          </cell>
          <cell r="C1241" t="str">
            <v>UN</v>
          </cell>
          <cell r="D1241">
            <v>1</v>
          </cell>
          <cell r="E1241">
            <v>400.15660000000003</v>
          </cell>
          <cell r="F1241">
            <v>400.15</v>
          </cell>
        </row>
        <row r="1242">
          <cell r="A1242" t="str">
            <v>001.17.07440</v>
          </cell>
          <cell r="B1242" t="str">
            <v>Execução de caixa de passagem de alvenaria de 1/2 vez c/ tampa de concreto impermeabilizada 30.00 x 30.00 x 30.00 cm</v>
          </cell>
          <cell r="C1242" t="str">
            <v>CJ</v>
          </cell>
          <cell r="D1242">
            <v>1</v>
          </cell>
          <cell r="E1242">
            <v>40.650799999999997</v>
          </cell>
          <cell r="F1242">
            <v>40.65</v>
          </cell>
        </row>
        <row r="1243">
          <cell r="A1243" t="str">
            <v>001.17.07460</v>
          </cell>
          <cell r="B1243" t="str">
            <v>Execução de caixa de passagem de alvenaria de 1/2 vez c/ tampa de concreto impermeabilizada 30.00 x 30.00 x 40.00 cm</v>
          </cell>
          <cell r="C1243" t="str">
            <v>CJ</v>
          </cell>
          <cell r="D1243">
            <v>1</v>
          </cell>
          <cell r="E1243">
            <v>47.8446</v>
          </cell>
          <cell r="F1243">
            <v>47.84</v>
          </cell>
        </row>
        <row r="1244">
          <cell r="A1244" t="str">
            <v>001.17.07480</v>
          </cell>
          <cell r="B1244" t="str">
            <v>Execução de caixa de passagem de alvenaria de 1/2 vez c/ tampa de concreto impermeabilizada 40.00 x 40.00 x 40.00 cm</v>
          </cell>
          <cell r="C1244" t="str">
            <v>CJ</v>
          </cell>
          <cell r="D1244">
            <v>1</v>
          </cell>
          <cell r="E1244">
            <v>59.283900000000003</v>
          </cell>
          <cell r="F1244">
            <v>59.28</v>
          </cell>
        </row>
        <row r="1245">
          <cell r="A1245" t="str">
            <v>001.17.07500</v>
          </cell>
          <cell r="B1245" t="str">
            <v>Execução de caixa de passagem de alvenaria de 1/2 vez c/ tampa de concreto impermeabilizada 40.00 x 40.00 x 50.00 cm</v>
          </cell>
          <cell r="C1245" t="str">
            <v>CJ</v>
          </cell>
          <cell r="D1245">
            <v>1</v>
          </cell>
          <cell r="E1245">
            <v>70.488500000000002</v>
          </cell>
          <cell r="F1245">
            <v>70.48</v>
          </cell>
        </row>
        <row r="1246">
          <cell r="A1246" t="str">
            <v>001.17.07520</v>
          </cell>
          <cell r="B1246" t="str">
            <v>Execução de caixa de passagem de alvenaria de 1/2 vez c/ tampa de concreto impermeabiliada 50.00 x 50.00 x 50.00 cm</v>
          </cell>
          <cell r="C1246" t="str">
            <v>CJ</v>
          </cell>
          <cell r="D1246">
            <v>1</v>
          </cell>
          <cell r="E1246">
            <v>86.824600000000004</v>
          </cell>
          <cell r="F1246">
            <v>86.82</v>
          </cell>
        </row>
        <row r="1247">
          <cell r="A1247" t="str">
            <v>001.17.07540</v>
          </cell>
          <cell r="B1247" t="str">
            <v>Exeucução de caixa de passagem de alvenaria de 1/2 vez c/ tampa de concreto impermeabilizada 50.00 x 50.00 x 60.0 cm</v>
          </cell>
          <cell r="C1247" t="str">
            <v>CJ</v>
          </cell>
          <cell r="D1247">
            <v>1</v>
          </cell>
          <cell r="E1247">
            <v>97.178100000000001</v>
          </cell>
          <cell r="F1247">
            <v>97.17</v>
          </cell>
        </row>
        <row r="1248">
          <cell r="A1248" t="str">
            <v>001.17.07560</v>
          </cell>
          <cell r="B1248" t="str">
            <v>Execuçãoo de caixa de passagem de alvenaria de 1/2 vez c/ tampa de concreto impermeabilizada 60.00 x 60.00 x 60.00 cm</v>
          </cell>
          <cell r="C1248" t="str">
            <v>CJ</v>
          </cell>
          <cell r="D1248">
            <v>1</v>
          </cell>
          <cell r="E1248">
            <v>118.60429999999999</v>
          </cell>
          <cell r="F1248">
            <v>118.6</v>
          </cell>
        </row>
        <row r="1249">
          <cell r="A1249" t="str">
            <v>001.17.07580</v>
          </cell>
          <cell r="B1249" t="str">
            <v>Execução de caixa de passagem de alvenaria de 1/2 vez c/ tampa de concreto impermeabilizada 80.00 x 80.00 x 80.00 cm</v>
          </cell>
          <cell r="C1249" t="str">
            <v>CJ</v>
          </cell>
          <cell r="D1249">
            <v>1</v>
          </cell>
          <cell r="E1249">
            <v>195.84970000000001</v>
          </cell>
          <cell r="F1249">
            <v>195.84</v>
          </cell>
        </row>
        <row r="1250">
          <cell r="A1250" t="str">
            <v>001.17.07600</v>
          </cell>
          <cell r="B1250" t="str">
            <v>Execução de caixa de passagem de alvenaria de 1/2 vez c/ tampa de concreto impermeabilizada 80.00 x 80.00 x 100.00 cm</v>
          </cell>
          <cell r="C1250" t="str">
            <v>CJ</v>
          </cell>
          <cell r="D1250">
            <v>1</v>
          </cell>
          <cell r="E1250">
            <v>231.1054</v>
          </cell>
          <cell r="F1250">
            <v>231.1</v>
          </cell>
        </row>
        <row r="1251">
          <cell r="A1251" t="str">
            <v>001.17.07620</v>
          </cell>
          <cell r="B1251" t="str">
            <v>Execução de caixa de entrada em alvenaria c/ tampa metálica conf. padrão telemat r1 (60x35x50)cm</v>
          </cell>
          <cell r="C1251" t="str">
            <v>UN</v>
          </cell>
          <cell r="D1251">
            <v>1</v>
          </cell>
          <cell r="E1251">
            <v>0</v>
          </cell>
          <cell r="F1251">
            <v>0</v>
          </cell>
        </row>
        <row r="1252">
          <cell r="A1252" t="str">
            <v>001.17.07640</v>
          </cell>
          <cell r="B1252" t="str">
            <v>Execução de caixa de entrada em alvenaria c/ tampa metálica conf. padrão telemat r2 (107x52x50) cm</v>
          </cell>
          <cell r="C1252" t="str">
            <v>UN</v>
          </cell>
          <cell r="D1252">
            <v>1</v>
          </cell>
          <cell r="E1252">
            <v>0</v>
          </cell>
          <cell r="F1252">
            <v>0</v>
          </cell>
        </row>
        <row r="1253">
          <cell r="A1253" t="str">
            <v>001.17.07660</v>
          </cell>
          <cell r="B1253" t="str">
            <v>Fornecimento e instalação de  rolo de fita isolante plástica, de 20.00 m</v>
          </cell>
          <cell r="C1253" t="str">
            <v>UN</v>
          </cell>
          <cell r="D1253">
            <v>1</v>
          </cell>
          <cell r="E1253">
            <v>13.5466</v>
          </cell>
          <cell r="F1253">
            <v>13.54</v>
          </cell>
        </row>
        <row r="1254">
          <cell r="A1254" t="str">
            <v>001.17.07680</v>
          </cell>
          <cell r="B1254" t="str">
            <v>Fornecimento e instalação de  rolo de fita isolante plástica, de 10.00 m</v>
          </cell>
          <cell r="C1254" t="str">
            <v>UN</v>
          </cell>
          <cell r="D1254">
            <v>1</v>
          </cell>
          <cell r="E1254">
            <v>12.1966</v>
          </cell>
          <cell r="F1254">
            <v>12.19</v>
          </cell>
        </row>
        <row r="1255">
          <cell r="A1255" t="str">
            <v>001.17.07700</v>
          </cell>
          <cell r="B1255" t="str">
            <v>Fornecimento e instalação de  rolo de fita isolante plástica, de 05.00 m</v>
          </cell>
          <cell r="C1255" t="str">
            <v>UN</v>
          </cell>
          <cell r="D1255">
            <v>1</v>
          </cell>
          <cell r="E1255">
            <v>6.7183999999999999</v>
          </cell>
          <cell r="F1255">
            <v>6.71</v>
          </cell>
        </row>
        <row r="1256">
          <cell r="A1256" t="str">
            <v>001.17.07720</v>
          </cell>
          <cell r="B1256" t="str">
            <v>Fornecimento e instalação de rolo de fita isolante de alta fusão, de 10.00 m</v>
          </cell>
          <cell r="C1256" t="str">
            <v>UN</v>
          </cell>
          <cell r="D1256">
            <v>1</v>
          </cell>
          <cell r="E1256">
            <v>19.526599999999998</v>
          </cell>
          <cell r="F1256">
            <v>19.52</v>
          </cell>
        </row>
        <row r="1257">
          <cell r="A1257" t="str">
            <v>001.17.07740</v>
          </cell>
          <cell r="B1257" t="str">
            <v>Fornecimento e instalação de rolo de fita isolante de alta fusão, de 40.00 m</v>
          </cell>
          <cell r="C1257" t="str">
            <v>UN</v>
          </cell>
          <cell r="D1257">
            <v>1</v>
          </cell>
          <cell r="E1257">
            <v>62.7517</v>
          </cell>
          <cell r="F1257">
            <v>62.75</v>
          </cell>
        </row>
        <row r="1258">
          <cell r="A1258" t="str">
            <v>001.17.07760</v>
          </cell>
          <cell r="B1258" t="str">
            <v>Fornecimento e instalação de quadro metálico com fundo de madeira com maçaneta e fechadura de 100.00 x 100.00 x 15.00 cm</v>
          </cell>
          <cell r="C1258" t="str">
            <v>UN</v>
          </cell>
          <cell r="D1258">
            <v>1</v>
          </cell>
          <cell r="E1258">
            <v>179.25659999999999</v>
          </cell>
          <cell r="F1258">
            <v>179.25</v>
          </cell>
        </row>
        <row r="1259">
          <cell r="A1259" t="str">
            <v>001.17.07780</v>
          </cell>
          <cell r="B1259" t="str">
            <v>Fornecimento e instalação de quadro metálico com fundo de madeira com maçaneta e fechadura de 90.00 x 90.00 x 15.00 cm</v>
          </cell>
          <cell r="C1259" t="str">
            <v>UN</v>
          </cell>
          <cell r="D1259">
            <v>1</v>
          </cell>
          <cell r="E1259">
            <v>157.5566</v>
          </cell>
          <cell r="F1259">
            <v>157.55000000000001</v>
          </cell>
        </row>
        <row r="1260">
          <cell r="A1260" t="str">
            <v>001.17.07800</v>
          </cell>
          <cell r="B1260" t="str">
            <v>Fornecimento e instalação de quadro metálico com fundo de madeira com maçaneta e fechadura de 60.00 x 60.00 x 15.00 cm</v>
          </cell>
          <cell r="C1260" t="str">
            <v>UN</v>
          </cell>
          <cell r="D1260">
            <v>1</v>
          </cell>
          <cell r="E1260">
            <v>111.6384</v>
          </cell>
          <cell r="F1260">
            <v>111.63</v>
          </cell>
        </row>
        <row r="1261">
          <cell r="A1261" t="str">
            <v>001.17.07820</v>
          </cell>
          <cell r="B1261" t="str">
            <v>Fornecimento e instalação de quadro de distribuição com porta sem disjuntores e sem barramento até 06 circuitos</v>
          </cell>
          <cell r="C1261" t="str">
            <v>UN</v>
          </cell>
          <cell r="D1261">
            <v>1</v>
          </cell>
          <cell r="E1261">
            <v>30.973299999999998</v>
          </cell>
          <cell r="F1261">
            <v>30.97</v>
          </cell>
        </row>
        <row r="1262">
          <cell r="A1262" t="str">
            <v>001.17.07840</v>
          </cell>
          <cell r="B1262" t="str">
            <v>Fornecimento e instalação de quadro de distribuição com porta sem disjuntores e sem barramento de 07 a 10 circuitos</v>
          </cell>
          <cell r="C1262" t="str">
            <v>UN</v>
          </cell>
          <cell r="D1262">
            <v>1</v>
          </cell>
          <cell r="E1262">
            <v>37.423299999999998</v>
          </cell>
          <cell r="F1262">
            <v>37.42</v>
          </cell>
        </row>
        <row r="1263">
          <cell r="A1263" t="str">
            <v>001.17.07860</v>
          </cell>
          <cell r="B1263" t="str">
            <v>Fornecimento e instalação de quadro de distribuição com porta sem disjuntores e sem barramento de 11 a 15 circuitos</v>
          </cell>
          <cell r="C1263" t="str">
            <v>UN</v>
          </cell>
          <cell r="D1263">
            <v>1</v>
          </cell>
          <cell r="E1263">
            <v>38.491700000000002</v>
          </cell>
          <cell r="F1263">
            <v>38.49</v>
          </cell>
        </row>
        <row r="1264">
          <cell r="A1264" t="str">
            <v>001.17.07880</v>
          </cell>
          <cell r="B1264" t="str">
            <v>Fornecimento e instalação de quadro de distribuição com porta sem disjuntores e sem barramento de 16 a 20 circuitos</v>
          </cell>
          <cell r="C1264" t="str">
            <v>UN</v>
          </cell>
          <cell r="D1264">
            <v>1</v>
          </cell>
          <cell r="E1264">
            <v>95.491699999999994</v>
          </cell>
          <cell r="F1264">
            <v>95.49</v>
          </cell>
        </row>
        <row r="1265">
          <cell r="A1265" t="str">
            <v>001.17.07900</v>
          </cell>
          <cell r="B1265" t="str">
            <v>Fornecimento e instalação de quadro de distribuição com porta sem disjuntores e sem barramento até 03 circuitos, de sobrepor</v>
          </cell>
          <cell r="C1265" t="str">
            <v>UN</v>
          </cell>
          <cell r="D1265">
            <v>1</v>
          </cell>
          <cell r="E1265">
            <v>25.473299999999998</v>
          </cell>
          <cell r="F1265">
            <v>25.47</v>
          </cell>
        </row>
        <row r="1266">
          <cell r="A1266" t="str">
            <v>001.17.07920</v>
          </cell>
          <cell r="B1266" t="str">
            <v>Fornecimento e instalação de quadro de distribuição com porta sem disjuntores e sem barramento até 06 circuitos, de sobrepor</v>
          </cell>
          <cell r="C1266" t="str">
            <v>UN</v>
          </cell>
          <cell r="D1266">
            <v>1</v>
          </cell>
          <cell r="E1266">
            <v>34.773299999999999</v>
          </cell>
          <cell r="F1266">
            <v>34.770000000000003</v>
          </cell>
        </row>
        <row r="1267">
          <cell r="A1267" t="str">
            <v>001.17.07940</v>
          </cell>
          <cell r="B1267" t="str">
            <v>Fornecimento e instalação de quadro de distribuição com porta com barramento sem previsão para disjuntor geral e sem disjuntores, até 18 circuitos</v>
          </cell>
          <cell r="C1267" t="str">
            <v>UN</v>
          </cell>
          <cell r="D1267">
            <v>1</v>
          </cell>
          <cell r="E1267">
            <v>87.709900000000005</v>
          </cell>
          <cell r="F1267">
            <v>87.7</v>
          </cell>
        </row>
        <row r="1268">
          <cell r="A1268" t="str">
            <v>001.17.07960</v>
          </cell>
          <cell r="B1268" t="str">
            <v>Fornecimento e instalação de quadro de distribuição com porta com barramento sem previsão para disjuntor geral e sem disjuntores, de 19 a 30  circuitos</v>
          </cell>
          <cell r="C1268" t="str">
            <v>UN</v>
          </cell>
          <cell r="D1268">
            <v>1</v>
          </cell>
          <cell r="E1268">
            <v>140.7784</v>
          </cell>
          <cell r="F1268">
            <v>140.77000000000001</v>
          </cell>
        </row>
        <row r="1269">
          <cell r="A1269" t="str">
            <v>001.17.07980</v>
          </cell>
          <cell r="B1269" t="str">
            <v>Fornecimento e instalação de quadro de distribuição com porta com barramento sem previsão para disjuntor geral e sem disjuntores, de 31 a 42  circuitos</v>
          </cell>
          <cell r="C1269" t="str">
            <v>UN</v>
          </cell>
          <cell r="D1269">
            <v>1</v>
          </cell>
          <cell r="E1269">
            <v>150.89660000000001</v>
          </cell>
          <cell r="F1269">
            <v>150.88999999999999</v>
          </cell>
        </row>
        <row r="1270">
          <cell r="A1270" t="str">
            <v>001.17.08000</v>
          </cell>
          <cell r="B1270" t="str">
            <v>Fornecimento e instalação de quadro de distribuição trifásico c/ barramento, c/ previsão para disjuntor geral, com porta e sem disjuntores até 15 circuitos</v>
          </cell>
          <cell r="C1270" t="str">
            <v>UN</v>
          </cell>
          <cell r="D1270">
            <v>1</v>
          </cell>
          <cell r="E1270">
            <v>38.491700000000002</v>
          </cell>
          <cell r="F1270">
            <v>38.49</v>
          </cell>
        </row>
        <row r="1271">
          <cell r="A1271" t="str">
            <v>001.17.08020</v>
          </cell>
          <cell r="B1271" t="str">
            <v>Fornecimento e instalação de quadro de distribuição trifásico c/ barramento, c/ previsão para disjuntor geral, com porta e sem disjuntores de 16 a 27 circuitos</v>
          </cell>
          <cell r="C1271" t="str">
            <v>UN</v>
          </cell>
          <cell r="D1271">
            <v>1</v>
          </cell>
          <cell r="E1271">
            <v>115.7099</v>
          </cell>
          <cell r="F1271">
            <v>115.7</v>
          </cell>
        </row>
        <row r="1272">
          <cell r="A1272" t="str">
            <v>001.17.08040</v>
          </cell>
          <cell r="B1272" t="str">
            <v>Fornecimento e instalação de quadro de distribuição trifásico c/ barramento, c/ previsão para disjuntor geral, com porta e sem disjuntores de 28 a 30  circuitos</v>
          </cell>
          <cell r="C1272" t="str">
            <v>UN</v>
          </cell>
          <cell r="D1272">
            <v>1</v>
          </cell>
          <cell r="E1272">
            <v>140.7784</v>
          </cell>
          <cell r="F1272">
            <v>140.77000000000001</v>
          </cell>
        </row>
        <row r="1273">
          <cell r="A1273" t="str">
            <v>001.17.08060</v>
          </cell>
          <cell r="B1273" t="str">
            <v>Fornecimento e instalação de quadro de distribuição trifásico c/ barramento, c/ previsão para disjuntor geral, com porta e sem disjuntores de 31 a 56  circuitos</v>
          </cell>
          <cell r="C1273" t="str">
            <v>UN</v>
          </cell>
          <cell r="D1273">
            <v>1</v>
          </cell>
          <cell r="E1273">
            <v>350.94659999999999</v>
          </cell>
          <cell r="F1273">
            <v>350.94</v>
          </cell>
        </row>
        <row r="1274">
          <cell r="A1274" t="str">
            <v>001.17.08080</v>
          </cell>
          <cell r="B1274" t="str">
            <v>Fornecimento e instalação de quadro de distribuição de lógica, metálico com porta e trinco de embutir ou de sobrepor</v>
          </cell>
          <cell r="C1274" t="str">
            <v>UN</v>
          </cell>
          <cell r="D1274">
            <v>1</v>
          </cell>
          <cell r="E1274">
            <v>41.973300000000002</v>
          </cell>
          <cell r="F1274">
            <v>41.97</v>
          </cell>
        </row>
        <row r="1275">
          <cell r="A1275" t="str">
            <v>001.17.08100</v>
          </cell>
          <cell r="B1275" t="str">
            <v>Fornecimento e instalação de quadro para comando 1,20x0,80x0,35m</v>
          </cell>
          <cell r="C1275" t="str">
            <v>UN</v>
          </cell>
          <cell r="D1275">
            <v>1</v>
          </cell>
          <cell r="E1275">
            <v>40.946599999999997</v>
          </cell>
          <cell r="F1275">
            <v>40.94</v>
          </cell>
        </row>
        <row r="1276">
          <cell r="A1276" t="str">
            <v>001.17.08120</v>
          </cell>
          <cell r="B1276" t="str">
            <v>Fornecimento e instalação de disjuntor monopolar c/ proteção termomagnética automática da eletromar ou similar de 10amp a 30amp</v>
          </cell>
          <cell r="C1276" t="str">
            <v>UN</v>
          </cell>
          <cell r="D1276">
            <v>1</v>
          </cell>
          <cell r="E1276">
            <v>6.7210999999999999</v>
          </cell>
          <cell r="F1276">
            <v>6.72</v>
          </cell>
        </row>
        <row r="1277">
          <cell r="A1277" t="str">
            <v>001.17.08140</v>
          </cell>
          <cell r="B1277" t="str">
            <v>Fornecimento e instalação de disjuntor monopolar c/ proteção termomagnética automática da eletromar ou similar de 40amp a 50amp</v>
          </cell>
          <cell r="C1277" t="str">
            <v>UN</v>
          </cell>
          <cell r="D1277">
            <v>1</v>
          </cell>
          <cell r="E1277">
            <v>9.5710999999999995</v>
          </cell>
          <cell r="F1277">
            <v>9.57</v>
          </cell>
        </row>
        <row r="1278">
          <cell r="A1278" t="str">
            <v>001.17.08160</v>
          </cell>
          <cell r="B1278" t="str">
            <v>Fornecimento e instalação de disjuntor monopolar c/ proteção termomagnética automática da eletromar ou similar de 70amp a 100amp</v>
          </cell>
          <cell r="C1278" t="str">
            <v>UN</v>
          </cell>
          <cell r="D1278">
            <v>1</v>
          </cell>
          <cell r="E1278">
            <v>16.071100000000001</v>
          </cell>
          <cell r="F1278">
            <v>16.07</v>
          </cell>
        </row>
        <row r="1279">
          <cell r="A1279" t="str">
            <v>001.17.08180</v>
          </cell>
          <cell r="B1279" t="str">
            <v>Fornecimento e instalação de disjuntor bipolar c/ proteção termomagnética automática da eletromar ou similar de 10amp a 50amp</v>
          </cell>
          <cell r="C1279" t="str">
            <v>UN</v>
          </cell>
          <cell r="D1279">
            <v>1</v>
          </cell>
          <cell r="E1279">
            <v>32.892099999999999</v>
          </cell>
          <cell r="F1279">
            <v>32.89</v>
          </cell>
        </row>
        <row r="1280">
          <cell r="A1280" t="str">
            <v>001.17.08200</v>
          </cell>
          <cell r="B1280" t="str">
            <v>Fornecimento e instalação de disjuntor bipolar c/ proteção termomagnética automática da eletromar ou similar de 60amp a 100amp</v>
          </cell>
          <cell r="C1280" t="str">
            <v>UN</v>
          </cell>
          <cell r="D1280">
            <v>1</v>
          </cell>
          <cell r="E1280">
            <v>44.162100000000002</v>
          </cell>
          <cell r="F1280">
            <v>44.16</v>
          </cell>
        </row>
        <row r="1281">
          <cell r="A1281" t="str">
            <v>001.17.08220</v>
          </cell>
          <cell r="B1281" t="str">
            <v>Fornecimento e instalação de disjuntor tripolar c/ proteção termomagnética automática da eletromar ou similar de 30amp a 50amp</v>
          </cell>
          <cell r="C1281" t="str">
            <v>un</v>
          </cell>
          <cell r="D1281">
            <v>1</v>
          </cell>
          <cell r="E1281">
            <v>39.482999999999997</v>
          </cell>
          <cell r="F1281">
            <v>39.479999999999997</v>
          </cell>
        </row>
        <row r="1282">
          <cell r="A1282" t="str">
            <v>001.17.08240</v>
          </cell>
          <cell r="B1282" t="str">
            <v>Fornecimento e instalação de disjuntor tripolar c/ proteção termomagnética automática da eletromar ou similar de 60amp a 100amp</v>
          </cell>
          <cell r="C1282" t="str">
            <v>un</v>
          </cell>
          <cell r="D1282">
            <v>1</v>
          </cell>
          <cell r="E1282">
            <v>75.113</v>
          </cell>
          <cell r="F1282">
            <v>75.11</v>
          </cell>
        </row>
        <row r="1283">
          <cell r="A1283" t="str">
            <v>001.17.08260</v>
          </cell>
          <cell r="B1283" t="str">
            <v>Fornecimento e instalação de disjuntor tripolar tipo ca-terno magnetico 125-150-175-200-225a da eletromar</v>
          </cell>
          <cell r="C1283" t="str">
            <v>UN</v>
          </cell>
          <cell r="D1283">
            <v>1</v>
          </cell>
          <cell r="E1283">
            <v>130.7533</v>
          </cell>
          <cell r="F1283">
            <v>130.75</v>
          </cell>
        </row>
        <row r="1284">
          <cell r="A1284" t="str">
            <v>001.17.08280</v>
          </cell>
          <cell r="B1284" t="str">
            <v>Fornecimento e instalação de disjuntor tripolar tipo da-termo magnético 250-300-350-400a da eletromar</v>
          </cell>
          <cell r="C1284" t="str">
            <v>UN</v>
          </cell>
          <cell r="D1284">
            <v>1</v>
          </cell>
          <cell r="E1284">
            <v>1793.9499000000001</v>
          </cell>
          <cell r="F1284">
            <v>1793.94</v>
          </cell>
        </row>
        <row r="1285">
          <cell r="A1285" t="str">
            <v>001.17.08300</v>
          </cell>
          <cell r="B1285" t="str">
            <v>Fornecimento e instalação de disjuntor termomagnético (diaquick) - siemens monopolar 2a/240v</v>
          </cell>
          <cell r="C1285" t="str">
            <v>UN</v>
          </cell>
          <cell r="D1285">
            <v>1</v>
          </cell>
          <cell r="E1285">
            <v>26.711099999999998</v>
          </cell>
          <cell r="F1285">
            <v>26.71</v>
          </cell>
        </row>
        <row r="1286">
          <cell r="A1286" t="str">
            <v>001.17.08320</v>
          </cell>
          <cell r="B1286" t="str">
            <v>Fornecimento e instalação de disjuntor termomagnético (diaquick) - siemens monofásico 6a/240v</v>
          </cell>
          <cell r="C1286" t="str">
            <v>UN</v>
          </cell>
          <cell r="D1286">
            <v>1</v>
          </cell>
          <cell r="E1286">
            <v>26.8111</v>
          </cell>
          <cell r="F1286">
            <v>26.81</v>
          </cell>
        </row>
        <row r="1287">
          <cell r="A1287" t="str">
            <v>001.17.08340</v>
          </cell>
          <cell r="B1287" t="str">
            <v>Fornecimento e instalação de disjuntor termomagnético (diaquick) - siemens monofásico 25a/240v</v>
          </cell>
          <cell r="C1287" t="str">
            <v>UN</v>
          </cell>
          <cell r="D1287">
            <v>1</v>
          </cell>
          <cell r="E1287">
            <v>12.5511</v>
          </cell>
          <cell r="F1287">
            <v>12.55</v>
          </cell>
        </row>
        <row r="1288">
          <cell r="A1288" t="str">
            <v>001.17.08360</v>
          </cell>
          <cell r="B1288" t="str">
            <v>Fornecimento e instalação de disjuntor termomagnético (diaquick) - siemens monofásico 30a/240v</v>
          </cell>
          <cell r="C1288" t="str">
            <v>UN</v>
          </cell>
          <cell r="D1288">
            <v>1</v>
          </cell>
          <cell r="E1288">
            <v>9.6710999999999991</v>
          </cell>
          <cell r="F1288">
            <v>9.67</v>
          </cell>
        </row>
        <row r="1289">
          <cell r="A1289" t="str">
            <v>001.17.08380</v>
          </cell>
          <cell r="B1289" t="str">
            <v>Fornecimento e instalação de disjuntor termomagnético (diaquik) - tripolar - 30a/240v</v>
          </cell>
          <cell r="C1289" t="str">
            <v>UN</v>
          </cell>
          <cell r="D1289">
            <v>1</v>
          </cell>
          <cell r="E1289">
            <v>117.18300000000001</v>
          </cell>
          <cell r="F1289">
            <v>117.18</v>
          </cell>
        </row>
        <row r="1290">
          <cell r="A1290" t="str">
            <v>001.17.08400</v>
          </cell>
          <cell r="B1290" t="str">
            <v>Fornecimento e instalação de chave blindada tripolar 250v 30 amp/250v</v>
          </cell>
          <cell r="C1290" t="str">
            <v>UN</v>
          </cell>
          <cell r="D1290">
            <v>1</v>
          </cell>
          <cell r="E1290">
            <v>79.3245</v>
          </cell>
          <cell r="F1290">
            <v>79.319999999999993</v>
          </cell>
        </row>
        <row r="1291">
          <cell r="A1291" t="str">
            <v>001.17.08420</v>
          </cell>
          <cell r="B1291" t="str">
            <v>Fornecimento e instalação de chave blindada tripolar 60 amp/250v</v>
          </cell>
          <cell r="C1291" t="str">
            <v>UN</v>
          </cell>
          <cell r="D1291">
            <v>1</v>
          </cell>
          <cell r="E1291">
            <v>168.46209999999999</v>
          </cell>
          <cell r="F1291">
            <v>168.46</v>
          </cell>
        </row>
        <row r="1292">
          <cell r="A1292" t="str">
            <v>001.17.08440</v>
          </cell>
          <cell r="B1292" t="str">
            <v>Fornecimento e instalação de chave blindada tripolar 100 amp/250v</v>
          </cell>
          <cell r="C1292" t="str">
            <v>UN</v>
          </cell>
          <cell r="D1292">
            <v>1</v>
          </cell>
          <cell r="E1292">
            <v>238.1893</v>
          </cell>
          <cell r="F1292">
            <v>238.18</v>
          </cell>
        </row>
        <row r="1293">
          <cell r="A1293" t="str">
            <v>001.17.08460</v>
          </cell>
          <cell r="B1293" t="str">
            <v>Fornecimento e instalação de chave magnética trifásica blindada para fixar em poste 90a/600v</v>
          </cell>
          <cell r="C1293" t="str">
            <v>UN</v>
          </cell>
          <cell r="D1293">
            <v>1</v>
          </cell>
          <cell r="E1293">
            <v>495.35509999999999</v>
          </cell>
          <cell r="F1293">
            <v>495.35</v>
          </cell>
        </row>
        <row r="1294">
          <cell r="A1294" t="str">
            <v>001.17.08480</v>
          </cell>
          <cell r="B1294" t="str">
            <v>Fornecimento e instalação de chave blindada tripolar 400amp/500v p/ unidade</v>
          </cell>
          <cell r="C1294" t="str">
            <v>UN</v>
          </cell>
          <cell r="D1294">
            <v>1</v>
          </cell>
          <cell r="E1294">
            <v>778.28399999999999</v>
          </cell>
          <cell r="F1294">
            <v>778.28</v>
          </cell>
        </row>
        <row r="1295">
          <cell r="A1295" t="str">
            <v>001.17.08500</v>
          </cell>
          <cell r="B1295" t="str">
            <v>Fornecimento e instalação de chave blindada tripolar 600amp/500v p/ unidade</v>
          </cell>
          <cell r="C1295" t="str">
            <v>UN</v>
          </cell>
          <cell r="D1295">
            <v>1</v>
          </cell>
          <cell r="E1295">
            <v>1188.8212000000001</v>
          </cell>
          <cell r="F1295">
            <v>1188.82</v>
          </cell>
        </row>
        <row r="1296">
          <cell r="A1296" t="str">
            <v>001.17.08520</v>
          </cell>
          <cell r="B1296" t="str">
            <v>Fornecimento e instalação de chave blindada tripolar 60a/500v p/ unidade</v>
          </cell>
          <cell r="C1296" t="str">
            <v>UN</v>
          </cell>
          <cell r="D1296">
            <v>1</v>
          </cell>
          <cell r="E1296">
            <v>74.516599999999997</v>
          </cell>
          <cell r="F1296">
            <v>74.510000000000005</v>
          </cell>
        </row>
        <row r="1297">
          <cell r="A1297" t="str">
            <v>001.17.08540</v>
          </cell>
          <cell r="B1297" t="str">
            <v>Fornecimento e instalação de chave blindada triplar 125amp/500v p/ unidade</v>
          </cell>
          <cell r="C1297" t="str">
            <v>CJ</v>
          </cell>
          <cell r="D1297">
            <v>1</v>
          </cell>
          <cell r="E1297">
            <v>373.57929999999999</v>
          </cell>
          <cell r="F1297">
            <v>373.57</v>
          </cell>
        </row>
        <row r="1298">
          <cell r="A1298" t="str">
            <v>001.17.08560</v>
          </cell>
          <cell r="B1298" t="str">
            <v>Fornecimento e instalação de chave magnética guarda motor tripolar s/ botoeira 60hz/220v de 10a</v>
          </cell>
          <cell r="C1298" t="str">
            <v>UN</v>
          </cell>
          <cell r="D1298">
            <v>1</v>
          </cell>
          <cell r="E1298">
            <v>90.398399999999995</v>
          </cell>
          <cell r="F1298">
            <v>90.39</v>
          </cell>
        </row>
        <row r="1299">
          <cell r="A1299" t="str">
            <v>001.17.08580</v>
          </cell>
          <cell r="B1299" t="str">
            <v>Fornecimento e instalação de chave magnética guarda motor tripolar s/ botoeira 60hz/220v de 16 a</v>
          </cell>
          <cell r="C1299" t="str">
            <v>UN</v>
          </cell>
          <cell r="D1299">
            <v>1</v>
          </cell>
          <cell r="E1299">
            <v>141.55840000000001</v>
          </cell>
          <cell r="F1299">
            <v>141.55000000000001</v>
          </cell>
        </row>
        <row r="1300">
          <cell r="A1300" t="str">
            <v>001.17.08600</v>
          </cell>
          <cell r="B1300" t="str">
            <v>Fornecimento e instalação de chave magnética guarda motor tripolar s/ botoeira 60hz/220v de 32 a</v>
          </cell>
          <cell r="C1300" t="str">
            <v>UN</v>
          </cell>
          <cell r="D1300">
            <v>1</v>
          </cell>
          <cell r="E1300">
            <v>226.83840000000001</v>
          </cell>
          <cell r="F1300">
            <v>226.83</v>
          </cell>
        </row>
        <row r="1301">
          <cell r="A1301" t="str">
            <v>001.17.08620</v>
          </cell>
          <cell r="B1301" t="str">
            <v>Fornecimento e instalação de chave de reversão 30 amp/250v 60 hz com 3 pólos de entrada e 6 pólos de saída</v>
          </cell>
          <cell r="C1301" t="str">
            <v>UN</v>
          </cell>
          <cell r="D1301">
            <v>1</v>
          </cell>
          <cell r="E1301">
            <v>24.7684</v>
          </cell>
          <cell r="F1301">
            <v>24.76</v>
          </cell>
        </row>
        <row r="1302">
          <cell r="A1302" t="str">
            <v>001.17.08640</v>
          </cell>
          <cell r="B1302" t="str">
            <v>Fornecimento e instalação de chave bóia automática unipolar</v>
          </cell>
          <cell r="C1302" t="str">
            <v>UN</v>
          </cell>
          <cell r="D1302">
            <v>1</v>
          </cell>
          <cell r="E1302">
            <v>28.236599999999999</v>
          </cell>
          <cell r="F1302">
            <v>28.23</v>
          </cell>
        </row>
        <row r="1303">
          <cell r="A1303" t="str">
            <v>001.17.08660</v>
          </cell>
          <cell r="B1303" t="str">
            <v>Fornecimento e instalação de chave bóia automática bipolar</v>
          </cell>
          <cell r="C1303" t="str">
            <v>UN</v>
          </cell>
          <cell r="D1303">
            <v>1</v>
          </cell>
          <cell r="E1303">
            <v>40.3551</v>
          </cell>
          <cell r="F1303">
            <v>40.35</v>
          </cell>
        </row>
        <row r="1304">
          <cell r="A1304" t="str">
            <v>001.17.08680</v>
          </cell>
          <cell r="B1304" t="str">
            <v>Fornecimento e instalação de fusível nh 63amp</v>
          </cell>
          <cell r="C1304" t="str">
            <v>UN</v>
          </cell>
          <cell r="D1304">
            <v>1</v>
          </cell>
          <cell r="E1304">
            <v>14.733700000000001</v>
          </cell>
          <cell r="F1304">
            <v>14.73</v>
          </cell>
        </row>
        <row r="1305">
          <cell r="A1305" t="str">
            <v>001.17.08700</v>
          </cell>
          <cell r="B1305" t="str">
            <v>Fornecimento e instalação de fusível nh 100amp</v>
          </cell>
          <cell r="C1305" t="str">
            <v>UN</v>
          </cell>
          <cell r="D1305">
            <v>1</v>
          </cell>
          <cell r="E1305">
            <v>14.733700000000001</v>
          </cell>
          <cell r="F1305">
            <v>14.73</v>
          </cell>
        </row>
        <row r="1306">
          <cell r="A1306" t="str">
            <v>001.17.08720</v>
          </cell>
          <cell r="B1306" t="str">
            <v>Fornecimento e instalação de fusível nh 160amp</v>
          </cell>
          <cell r="C1306" t="str">
            <v>UN</v>
          </cell>
          <cell r="D1306">
            <v>1</v>
          </cell>
          <cell r="E1306">
            <v>14.733700000000001</v>
          </cell>
          <cell r="F1306">
            <v>14.73</v>
          </cell>
        </row>
        <row r="1307">
          <cell r="A1307" t="str">
            <v>001.17.08740</v>
          </cell>
          <cell r="B1307" t="str">
            <v>Fornecimento e instalação de fusível nh 200amp</v>
          </cell>
          <cell r="C1307" t="str">
            <v>UN</v>
          </cell>
          <cell r="D1307">
            <v>1</v>
          </cell>
          <cell r="E1307">
            <v>31.2453</v>
          </cell>
          <cell r="F1307">
            <v>31.24</v>
          </cell>
        </row>
        <row r="1308">
          <cell r="A1308" t="str">
            <v>001.17.08760</v>
          </cell>
          <cell r="B1308" t="str">
            <v>Fornecimento e instalação de fusível nh 315amp</v>
          </cell>
          <cell r="C1308" t="str">
            <v>UN</v>
          </cell>
          <cell r="D1308">
            <v>1</v>
          </cell>
          <cell r="E1308">
            <v>45.935299999999998</v>
          </cell>
          <cell r="F1308">
            <v>45.93</v>
          </cell>
        </row>
        <row r="1309">
          <cell r="A1309" t="str">
            <v>001.17.08780</v>
          </cell>
          <cell r="B1309" t="str">
            <v>Fornecimento e instalação de fusível nh 400amp</v>
          </cell>
          <cell r="C1309" t="str">
            <v>UN</v>
          </cell>
          <cell r="D1309">
            <v>1</v>
          </cell>
          <cell r="E1309">
            <v>20.805299999999999</v>
          </cell>
          <cell r="F1309">
            <v>20.8</v>
          </cell>
        </row>
        <row r="1310">
          <cell r="A1310" t="str">
            <v>001.17.08800</v>
          </cell>
          <cell r="B1310" t="str">
            <v>Fornecimento e instalação de fusível nh 630amp</v>
          </cell>
          <cell r="C1310" t="str">
            <v>UN</v>
          </cell>
          <cell r="D1310">
            <v>1</v>
          </cell>
          <cell r="E1310">
            <v>29.9453</v>
          </cell>
          <cell r="F1310">
            <v>29.94</v>
          </cell>
        </row>
        <row r="1311">
          <cell r="A1311" t="str">
            <v>001.17.08820</v>
          </cell>
          <cell r="B1311" t="str">
            <v>Fornecimento e instalação de fusível tipo "nh", corrente de 200a, capacidade de ruptura 100ka 500v tamanho 2 retardado</v>
          </cell>
          <cell r="C1311" t="str">
            <v>UN</v>
          </cell>
          <cell r="D1311">
            <v>1</v>
          </cell>
          <cell r="E1311">
            <v>24.1553</v>
          </cell>
          <cell r="F1311">
            <v>24.15</v>
          </cell>
        </row>
        <row r="1312">
          <cell r="A1312" t="str">
            <v>001.17.08840</v>
          </cell>
          <cell r="B1312" t="str">
            <v>Fornecimento e instalação de fusível cartucho de 30amp</v>
          </cell>
          <cell r="C1312" t="str">
            <v>UN</v>
          </cell>
          <cell r="D1312">
            <v>1</v>
          </cell>
          <cell r="E1312">
            <v>3.5236999999999998</v>
          </cell>
          <cell r="F1312">
            <v>3.52</v>
          </cell>
        </row>
        <row r="1313">
          <cell r="A1313" t="str">
            <v>001.17.08860</v>
          </cell>
          <cell r="B1313" t="str">
            <v>Fornecimento e instalação de fusível cartucho de 60amp</v>
          </cell>
          <cell r="C1313" t="str">
            <v>UN</v>
          </cell>
          <cell r="D1313">
            <v>1</v>
          </cell>
          <cell r="E1313">
            <v>2.9737</v>
          </cell>
          <cell r="F1313">
            <v>2.97</v>
          </cell>
        </row>
        <row r="1314">
          <cell r="A1314" t="str">
            <v>001.17.08880</v>
          </cell>
          <cell r="B1314" t="str">
            <v>Fornecimento e instalação de fusível faca de 100amp</v>
          </cell>
          <cell r="C1314" t="str">
            <v>UN</v>
          </cell>
          <cell r="D1314">
            <v>1</v>
          </cell>
          <cell r="E1314">
            <v>5.0837000000000003</v>
          </cell>
          <cell r="F1314">
            <v>5.08</v>
          </cell>
        </row>
        <row r="1315">
          <cell r="A1315" t="str">
            <v>001.17.08900</v>
          </cell>
          <cell r="B1315" t="str">
            <v>Fornecimento e instalação de fusível faca de 200amp</v>
          </cell>
          <cell r="C1315" t="str">
            <v>UN</v>
          </cell>
          <cell r="D1315">
            <v>1</v>
          </cell>
          <cell r="E1315">
            <v>8.9536999999999995</v>
          </cell>
          <cell r="F1315">
            <v>8.9499999999999993</v>
          </cell>
        </row>
        <row r="1316">
          <cell r="A1316" t="str">
            <v>001.17.08920</v>
          </cell>
          <cell r="B1316" t="str">
            <v>Fornecimento e instalação de fusível faca de 400amp</v>
          </cell>
          <cell r="C1316" t="str">
            <v>UN</v>
          </cell>
          <cell r="D1316">
            <v>1</v>
          </cell>
          <cell r="E1316">
            <v>21.6753</v>
          </cell>
          <cell r="F1316">
            <v>21.67</v>
          </cell>
        </row>
        <row r="1317">
          <cell r="A1317" t="str">
            <v>001.17.08940</v>
          </cell>
          <cell r="B1317" t="str">
            <v>Fornecimento e instalação de fusível faca de 600amp</v>
          </cell>
          <cell r="C1317" t="str">
            <v>UN</v>
          </cell>
          <cell r="D1317">
            <v>1</v>
          </cell>
          <cell r="E1317">
            <v>24.535299999999999</v>
          </cell>
          <cell r="F1317">
            <v>24.53</v>
          </cell>
        </row>
        <row r="1318">
          <cell r="A1318" t="str">
            <v>001.17.08960</v>
          </cell>
          <cell r="B1318" t="str">
            <v>Forneicimento e instalação de fusível diazed de 30 a 60 amp</v>
          </cell>
          <cell r="C1318" t="str">
            <v>UN</v>
          </cell>
          <cell r="D1318">
            <v>1</v>
          </cell>
          <cell r="E1318">
            <v>3.3637000000000001</v>
          </cell>
          <cell r="F1318">
            <v>3.36</v>
          </cell>
        </row>
        <row r="1319">
          <cell r="A1319" t="str">
            <v>001.17.08980</v>
          </cell>
          <cell r="B1319" t="str">
            <v>Fornecimento e instalação de fusível diazed de 10 amp.,inclusive base, anel e tampa</v>
          </cell>
          <cell r="C1319" t="str">
            <v>CJ</v>
          </cell>
          <cell r="D1319">
            <v>1</v>
          </cell>
          <cell r="E1319">
            <v>20.5792</v>
          </cell>
          <cell r="F1319">
            <v>20.57</v>
          </cell>
        </row>
        <row r="1320">
          <cell r="A1320" t="str">
            <v>001.17.09000</v>
          </cell>
          <cell r="B1320" t="str">
            <v>Fornecimento e instalação de elo fusível de alta tensão 1h</v>
          </cell>
          <cell r="C1320" t="str">
            <v>UN</v>
          </cell>
          <cell r="D1320">
            <v>1</v>
          </cell>
          <cell r="E1320">
            <v>3.1474000000000002</v>
          </cell>
          <cell r="F1320">
            <v>3.14</v>
          </cell>
        </row>
        <row r="1321">
          <cell r="A1321" t="str">
            <v>001.17.09020</v>
          </cell>
          <cell r="B1321" t="str">
            <v>Fornecimento e instalação de elo fusível de alta tensão 2h</v>
          </cell>
          <cell r="C1321" t="str">
            <v>UN</v>
          </cell>
          <cell r="D1321">
            <v>1</v>
          </cell>
          <cell r="E1321">
            <v>3.2473999999999998</v>
          </cell>
          <cell r="F1321">
            <v>3.24</v>
          </cell>
        </row>
        <row r="1322">
          <cell r="A1322" t="str">
            <v>001.17.09040</v>
          </cell>
          <cell r="B1322" t="str">
            <v>Fornecimento e instalação de elo fusível de alta tensão 3h</v>
          </cell>
          <cell r="C1322" t="str">
            <v>UN</v>
          </cell>
          <cell r="D1322">
            <v>1</v>
          </cell>
          <cell r="E1322">
            <v>3.0573999999999999</v>
          </cell>
          <cell r="F1322">
            <v>3.05</v>
          </cell>
        </row>
        <row r="1323">
          <cell r="A1323" t="str">
            <v>001.17.09060</v>
          </cell>
          <cell r="B1323" t="str">
            <v>Fornecimento e instalação de elo fusível de alta tensão 5h</v>
          </cell>
          <cell r="C1323" t="str">
            <v>UN</v>
          </cell>
          <cell r="D1323">
            <v>1</v>
          </cell>
          <cell r="E1323">
            <v>3.2473999999999998</v>
          </cell>
          <cell r="F1323">
            <v>3.24</v>
          </cell>
        </row>
        <row r="1324">
          <cell r="A1324" t="str">
            <v>001.17.09080</v>
          </cell>
          <cell r="B1324" t="str">
            <v>Fornecimento e instalação de elo fusível de alta tensão 6k</v>
          </cell>
          <cell r="C1324" t="str">
            <v>UN</v>
          </cell>
          <cell r="D1324">
            <v>1</v>
          </cell>
          <cell r="E1324">
            <v>3.2473999999999998</v>
          </cell>
          <cell r="F1324">
            <v>3.24</v>
          </cell>
        </row>
        <row r="1325">
          <cell r="A1325" t="str">
            <v>001.17.09100</v>
          </cell>
          <cell r="B1325" t="str">
            <v>Fornecimento e instalação de elo fusível de alta tensão 15k</v>
          </cell>
          <cell r="C1325" t="str">
            <v>UN</v>
          </cell>
          <cell r="D1325">
            <v>1</v>
          </cell>
          <cell r="E1325">
            <v>3.2473999999999998</v>
          </cell>
          <cell r="F1325">
            <v>3.24</v>
          </cell>
        </row>
        <row r="1326">
          <cell r="A1326" t="str">
            <v>001.17.09120</v>
          </cell>
          <cell r="B1326" t="str">
            <v>Fornecimento e instalação de elo fusível de alta tensão 25k</v>
          </cell>
          <cell r="C1326" t="str">
            <v>UN</v>
          </cell>
          <cell r="D1326">
            <v>1</v>
          </cell>
          <cell r="E1326">
            <v>3.3473999999999999</v>
          </cell>
          <cell r="F1326">
            <v>3.34</v>
          </cell>
        </row>
        <row r="1327">
          <cell r="A1327" t="str">
            <v>001.17.09140</v>
          </cell>
          <cell r="B1327" t="str">
            <v>Fornecimento e instalação de elo fusível 10 k - 15 kv</v>
          </cell>
          <cell r="C1327" t="str">
            <v>UN</v>
          </cell>
          <cell r="D1327">
            <v>1</v>
          </cell>
          <cell r="E1327">
            <v>1.7937000000000001</v>
          </cell>
          <cell r="F1327">
            <v>1.79</v>
          </cell>
        </row>
        <row r="1328">
          <cell r="A1328" t="str">
            <v>001.17.09160</v>
          </cell>
          <cell r="B1328" t="str">
            <v>Fornecimento e instalação de chave tipo faca com fusível base de ardosia 250v 3x30amp</v>
          </cell>
          <cell r="C1328" t="str">
            <v>UN</v>
          </cell>
          <cell r="D1328">
            <v>1</v>
          </cell>
          <cell r="E1328">
            <v>47.234499999999997</v>
          </cell>
          <cell r="F1328">
            <v>47.23</v>
          </cell>
        </row>
        <row r="1329">
          <cell r="A1329" t="str">
            <v>001.17.09180</v>
          </cell>
          <cell r="B1329" t="str">
            <v>Fornecimento e instalação de chave tipo faca com fusível base de ardósia 250v 3x60amp</v>
          </cell>
          <cell r="C1329" t="str">
            <v>UN</v>
          </cell>
          <cell r="D1329">
            <v>1</v>
          </cell>
          <cell r="E1329">
            <v>48.112099999999998</v>
          </cell>
          <cell r="F1329">
            <v>48.11</v>
          </cell>
        </row>
        <row r="1330">
          <cell r="A1330" t="str">
            <v>001.17.09200</v>
          </cell>
          <cell r="B1330" t="str">
            <v>Fornecimento e instalação de chave tipo faca com fusível base de ardósia 250v 3x100amp</v>
          </cell>
          <cell r="C1330" t="str">
            <v>UN</v>
          </cell>
          <cell r="D1330">
            <v>1</v>
          </cell>
          <cell r="E1330">
            <v>56.4893</v>
          </cell>
          <cell r="F1330">
            <v>56.48</v>
          </cell>
        </row>
        <row r="1331">
          <cell r="A1331" t="str">
            <v>001.17.09220</v>
          </cell>
          <cell r="B1331" t="str">
            <v>Fornecimento e instalação de chave tipo faca com fusível base de ardósia 250v 3x200amp</v>
          </cell>
          <cell r="C1331" t="str">
            <v>UN</v>
          </cell>
          <cell r="D1331">
            <v>1</v>
          </cell>
          <cell r="E1331">
            <v>70.146600000000007</v>
          </cell>
          <cell r="F1331">
            <v>70.14</v>
          </cell>
        </row>
        <row r="1332">
          <cell r="A1332" t="str">
            <v>001.17.09240</v>
          </cell>
          <cell r="B1332" t="str">
            <v>Fornecimento e instalação de chave fusível - 15 kv de 3 x 300 a</v>
          </cell>
          <cell r="C1332" t="str">
            <v>UN</v>
          </cell>
          <cell r="D1332">
            <v>1</v>
          </cell>
          <cell r="E1332">
            <v>89.236599999999996</v>
          </cell>
          <cell r="F1332">
            <v>89.23</v>
          </cell>
        </row>
        <row r="1333">
          <cell r="A1333" t="str">
            <v>001.17.09260</v>
          </cell>
          <cell r="B1333" t="str">
            <v>Fornecimento e instalação de chave chave seccionadora tripolar comando simultâneo aberto, abertura em carga, tensão nominal de 500 v, corrente nominal 200a/600v</v>
          </cell>
          <cell r="C1333" t="str">
            <v>UN</v>
          </cell>
          <cell r="D1333">
            <v>1</v>
          </cell>
          <cell r="E1333">
            <v>600.23659999999995</v>
          </cell>
          <cell r="F1333">
            <v>600.23</v>
          </cell>
        </row>
        <row r="1334">
          <cell r="A1334" t="str">
            <v>001.17.09280</v>
          </cell>
          <cell r="B1334" t="str">
            <v>Fornecimento e instalação de chave de comando de proteção para iluminação 2x60 w</v>
          </cell>
          <cell r="C1334" t="str">
            <v>UN</v>
          </cell>
          <cell r="D1334">
            <v>1</v>
          </cell>
          <cell r="E1334">
            <v>390.11840000000001</v>
          </cell>
          <cell r="F1334">
            <v>390.11</v>
          </cell>
        </row>
        <row r="1335">
          <cell r="A1335" t="str">
            <v>001.17.09300</v>
          </cell>
          <cell r="B1335" t="str">
            <v>Fornecimento e instalação de afastador de armação secundária de 0.50m p/ unidade</v>
          </cell>
          <cell r="C1335" t="str">
            <v>UN</v>
          </cell>
          <cell r="D1335">
            <v>1</v>
          </cell>
          <cell r="E1335">
            <v>16.736599999999999</v>
          </cell>
          <cell r="F1335">
            <v>16.73</v>
          </cell>
        </row>
        <row r="1336">
          <cell r="A1336" t="str">
            <v>001.17.09320</v>
          </cell>
          <cell r="B1336" t="str">
            <v>Fornecimento e instalação de arruela quadrada de 38.00mm com furo de 18.00mm</v>
          </cell>
          <cell r="C1336" t="str">
            <v>UN</v>
          </cell>
          <cell r="D1336">
            <v>1</v>
          </cell>
          <cell r="E1336">
            <v>0.94179999999999997</v>
          </cell>
          <cell r="F1336">
            <v>0.94</v>
          </cell>
        </row>
        <row r="1337">
          <cell r="A1337" t="str">
            <v>001.17.09340</v>
          </cell>
          <cell r="B1337" t="str">
            <v>Fornecimento e instalação de arruela quadrada de 55.00mm com furo de 18.00mm</v>
          </cell>
          <cell r="C1337" t="str">
            <v>UN</v>
          </cell>
          <cell r="D1337">
            <v>1</v>
          </cell>
          <cell r="E1337">
            <v>0.71179999999999999</v>
          </cell>
          <cell r="F1337">
            <v>0.71</v>
          </cell>
        </row>
        <row r="1338">
          <cell r="A1338" t="str">
            <v>001.17.09360</v>
          </cell>
          <cell r="B1338" t="str">
            <v>Fornecimento e instalação de arruela redonda para parafuso diâm. 9.50mm 3/8"</v>
          </cell>
          <cell r="C1338" t="str">
            <v>UN</v>
          </cell>
          <cell r="D1338">
            <v>1</v>
          </cell>
          <cell r="E1338">
            <v>0.68179999999999996</v>
          </cell>
          <cell r="F1338">
            <v>0.68</v>
          </cell>
        </row>
        <row r="1339">
          <cell r="A1339" t="str">
            <v>001.17.09380</v>
          </cell>
          <cell r="B1339" t="str">
            <v>Fornecimento e instalação de arruela redonda para parafuso diâm. 11.00mm 7/16"</v>
          </cell>
          <cell r="C1339" t="str">
            <v>UN</v>
          </cell>
          <cell r="D1339">
            <v>1</v>
          </cell>
          <cell r="E1339">
            <v>0.69179999999999997</v>
          </cell>
          <cell r="F1339">
            <v>0.69</v>
          </cell>
        </row>
        <row r="1340">
          <cell r="A1340" t="str">
            <v>001.17.09400</v>
          </cell>
          <cell r="B1340" t="str">
            <v>Fornecimento e instalação de arruela redonda para parafuso diam. 16.00mm 5/8"</v>
          </cell>
          <cell r="C1340" t="str">
            <v>UN</v>
          </cell>
          <cell r="D1340">
            <v>1</v>
          </cell>
          <cell r="E1340">
            <v>0.71179999999999999</v>
          </cell>
          <cell r="F1340">
            <v>0.71</v>
          </cell>
        </row>
        <row r="1341">
          <cell r="A1341" t="str">
            <v>001.17.09420</v>
          </cell>
          <cell r="B1341" t="str">
            <v>Fornecimento e instalação de cruzeta de madeira de lei (piúva) 2400.00mmx110.00mmx135.00mm</v>
          </cell>
          <cell r="C1341" t="str">
            <v>UN</v>
          </cell>
          <cell r="D1341">
            <v>1</v>
          </cell>
          <cell r="E1341">
            <v>29.236599999999999</v>
          </cell>
          <cell r="F1341">
            <v>29.23</v>
          </cell>
        </row>
        <row r="1342">
          <cell r="A1342" t="str">
            <v>001.17.09440</v>
          </cell>
          <cell r="B1342" t="str">
            <v>Fornecimento e instalação de cruzeta de madeira de lei (piúva) 2400.00mmx110.00mmx90.00mm</v>
          </cell>
          <cell r="C1342" t="str">
            <v>UN</v>
          </cell>
          <cell r="D1342">
            <v>1</v>
          </cell>
          <cell r="E1342">
            <v>29.136600000000001</v>
          </cell>
          <cell r="F1342">
            <v>29.13</v>
          </cell>
        </row>
        <row r="1343">
          <cell r="A1343" t="str">
            <v>001.17.09460</v>
          </cell>
          <cell r="B1343" t="str">
            <v>Fornecimento e instalação de cruzeta de madeira de lei (piúva) isolador de pino de 15kv</v>
          </cell>
          <cell r="C1343" t="str">
            <v>UN</v>
          </cell>
          <cell r="D1343">
            <v>1</v>
          </cell>
          <cell r="E1343">
            <v>5.3474000000000004</v>
          </cell>
          <cell r="F1343">
            <v>5.34</v>
          </cell>
        </row>
        <row r="1344">
          <cell r="A1344" t="str">
            <v>001.17.09480</v>
          </cell>
          <cell r="B1344" t="str">
            <v>Fornecimento e instalação de mão francesa normal de 710.00mm</v>
          </cell>
          <cell r="C1344" t="str">
            <v>UN</v>
          </cell>
          <cell r="D1344">
            <v>1</v>
          </cell>
          <cell r="E1344">
            <v>7.1184000000000003</v>
          </cell>
          <cell r="F1344">
            <v>7.11</v>
          </cell>
        </row>
        <row r="1345">
          <cell r="A1345" t="str">
            <v>001.17.09500</v>
          </cell>
          <cell r="B1345" t="str">
            <v>Fornecimento e instalação de parafuso de máquina dim 16.00mmx500.00mm</v>
          </cell>
          <cell r="C1345" t="str">
            <v>UN</v>
          </cell>
          <cell r="D1345">
            <v>1</v>
          </cell>
          <cell r="E1345">
            <v>3.7237</v>
          </cell>
          <cell r="F1345">
            <v>3.72</v>
          </cell>
        </row>
        <row r="1346">
          <cell r="A1346" t="str">
            <v>001.17.09520</v>
          </cell>
          <cell r="B1346" t="str">
            <v>Fornecimento e instalação de parafuso de máquina dim 16.00mmx450.00mm</v>
          </cell>
          <cell r="C1346" t="str">
            <v>UN</v>
          </cell>
          <cell r="D1346">
            <v>1</v>
          </cell>
          <cell r="E1346">
            <v>5.2037000000000004</v>
          </cell>
          <cell r="F1346">
            <v>5.2</v>
          </cell>
        </row>
        <row r="1347">
          <cell r="A1347" t="str">
            <v>001.17.09540</v>
          </cell>
          <cell r="B1347" t="str">
            <v>Fornecimento e instalação de parafuso de máquina dim 16.00mmx400.00mm</v>
          </cell>
          <cell r="C1347" t="str">
            <v>UN</v>
          </cell>
          <cell r="D1347">
            <v>1</v>
          </cell>
          <cell r="E1347">
            <v>4.8236999999999997</v>
          </cell>
          <cell r="F1347">
            <v>4.82</v>
          </cell>
        </row>
        <row r="1348">
          <cell r="A1348" t="str">
            <v>001.17.09560</v>
          </cell>
          <cell r="B1348" t="str">
            <v>Fornecimento e instalação de parafuso de máquina dim 16.00mmx350.00mm</v>
          </cell>
          <cell r="C1348" t="str">
            <v>UN</v>
          </cell>
          <cell r="D1348">
            <v>1</v>
          </cell>
          <cell r="E1348">
            <v>3.1236999999999999</v>
          </cell>
          <cell r="F1348">
            <v>3.12</v>
          </cell>
        </row>
        <row r="1349">
          <cell r="A1349" t="str">
            <v>001.17.09580</v>
          </cell>
          <cell r="B1349" t="str">
            <v>Fornecimento e instalação de parafuso de máquina dim 5/8" x 300 mm</v>
          </cell>
          <cell r="C1349" t="str">
            <v>UN</v>
          </cell>
          <cell r="D1349">
            <v>1</v>
          </cell>
          <cell r="E1349">
            <v>5.4036999999999997</v>
          </cell>
          <cell r="F1349">
            <v>5.4</v>
          </cell>
        </row>
        <row r="1350">
          <cell r="A1350" t="str">
            <v>001.17.09600</v>
          </cell>
          <cell r="B1350" t="str">
            <v>Fornecimento e instalação de parafuso de máquina dim.5/8" x 250 mm</v>
          </cell>
          <cell r="C1350" t="str">
            <v>UN</v>
          </cell>
          <cell r="D1350">
            <v>1</v>
          </cell>
          <cell r="E1350">
            <v>2.8237000000000001</v>
          </cell>
          <cell r="F1350">
            <v>2.82</v>
          </cell>
        </row>
        <row r="1351">
          <cell r="A1351" t="str">
            <v>001.17.09620</v>
          </cell>
          <cell r="B1351" t="str">
            <v>Forneicmento e instalação de parafuso de máquina dim.5/8" x 200 mm</v>
          </cell>
          <cell r="C1351" t="str">
            <v>UN</v>
          </cell>
          <cell r="D1351">
            <v>1</v>
          </cell>
          <cell r="E1351">
            <v>4.1936999999999998</v>
          </cell>
          <cell r="F1351">
            <v>4.1900000000000004</v>
          </cell>
        </row>
        <row r="1352">
          <cell r="A1352" t="str">
            <v>001.17.09640</v>
          </cell>
          <cell r="B1352" t="str">
            <v>Fornecimento e instalação de parafuso de máquina dim.1/2" x 125 mm</v>
          </cell>
          <cell r="C1352" t="str">
            <v>UN</v>
          </cell>
          <cell r="D1352">
            <v>1</v>
          </cell>
          <cell r="E1352">
            <v>2.6137000000000001</v>
          </cell>
          <cell r="F1352">
            <v>2.61</v>
          </cell>
        </row>
        <row r="1353">
          <cell r="A1353" t="str">
            <v>001.17.09660</v>
          </cell>
          <cell r="B1353" t="str">
            <v>Fornecimento e instalação de parafuso rosca dupla (passant) diâm 16.00mmx550.00mm</v>
          </cell>
          <cell r="C1353" t="str">
            <v>UN</v>
          </cell>
          <cell r="D1353">
            <v>1</v>
          </cell>
          <cell r="E1353">
            <v>8.9974000000000007</v>
          </cell>
          <cell r="F1353">
            <v>8.99</v>
          </cell>
        </row>
        <row r="1354">
          <cell r="A1354" t="str">
            <v>001.17.09680</v>
          </cell>
          <cell r="B1354" t="str">
            <v>Fornecimento e instalação de parafuso rosca dupla (passant) diâm 16.00mmx500.00mm</v>
          </cell>
          <cell r="C1354" t="str">
            <v>UN</v>
          </cell>
          <cell r="D1354">
            <v>1</v>
          </cell>
          <cell r="E1354">
            <v>8.5074000000000005</v>
          </cell>
          <cell r="F1354">
            <v>8.5</v>
          </cell>
        </row>
        <row r="1355">
          <cell r="A1355" t="str">
            <v>001.17.09700</v>
          </cell>
          <cell r="B1355" t="str">
            <v>Fornecimento e instalação de parafuso rosca dupla (passant) diâm 16.00mmx450.00mm</v>
          </cell>
          <cell r="C1355" t="str">
            <v>UN</v>
          </cell>
          <cell r="D1355">
            <v>1</v>
          </cell>
          <cell r="E1355">
            <v>7.6574</v>
          </cell>
          <cell r="F1355">
            <v>7.65</v>
          </cell>
        </row>
        <row r="1356">
          <cell r="A1356" t="str">
            <v>001.17.09720</v>
          </cell>
          <cell r="B1356" t="str">
            <v>Fornecimento e instalação de parafuso rosca dupla (passant) diâm 16.00mmx400.00mm</v>
          </cell>
          <cell r="C1356" t="str">
            <v>UN</v>
          </cell>
          <cell r="D1356">
            <v>1</v>
          </cell>
          <cell r="E1356">
            <v>5.0473999999999997</v>
          </cell>
          <cell r="F1356">
            <v>5.04</v>
          </cell>
        </row>
        <row r="1357">
          <cell r="A1357" t="str">
            <v>001.17.09740</v>
          </cell>
          <cell r="B1357" t="str">
            <v>Fornecimento e instalação de parafuso rosca dupla (passant) diâm 16.00mmx350.00mm</v>
          </cell>
          <cell r="C1357" t="str">
            <v>UN</v>
          </cell>
          <cell r="D1357">
            <v>1</v>
          </cell>
          <cell r="E1357">
            <v>4.7473999999999998</v>
          </cell>
          <cell r="F1357">
            <v>4.74</v>
          </cell>
        </row>
        <row r="1358">
          <cell r="A1358" t="str">
            <v>001.17.09760</v>
          </cell>
          <cell r="B1358" t="str">
            <v>Fornecimento e instalação de parafuso de rosca soberba12.7mm1/2 polx100mm 4 pol</v>
          </cell>
          <cell r="C1358" t="str">
            <v>UN</v>
          </cell>
          <cell r="D1358">
            <v>1</v>
          </cell>
          <cell r="E1358">
            <v>1.9237</v>
          </cell>
          <cell r="F1358">
            <v>1.92</v>
          </cell>
        </row>
        <row r="1359">
          <cell r="A1359" t="str">
            <v>001.17.09780</v>
          </cell>
          <cell r="B1359" t="str">
            <v>Fornecimento e instalação de parafuso esticador diametro 1/2 pol</v>
          </cell>
          <cell r="C1359" t="str">
            <v>UN</v>
          </cell>
          <cell r="D1359">
            <v>1</v>
          </cell>
          <cell r="E1359">
            <v>3.2673999999999999</v>
          </cell>
          <cell r="F1359">
            <v>3.26</v>
          </cell>
        </row>
        <row r="1360">
          <cell r="A1360" t="str">
            <v>001.17.09800</v>
          </cell>
          <cell r="B1360" t="str">
            <v>Fornecimento e instalação de parafuso francês 9.50mm 3/8"x115mm 4-1/2 pol</v>
          </cell>
          <cell r="C1360" t="str">
            <v>UN</v>
          </cell>
          <cell r="D1360">
            <v>1</v>
          </cell>
          <cell r="E1360">
            <v>1.9237</v>
          </cell>
          <cell r="F1360">
            <v>1.92</v>
          </cell>
        </row>
        <row r="1361">
          <cell r="A1361" t="str">
            <v>001.17.09820</v>
          </cell>
          <cell r="B1361" t="str">
            <v>Fornecimento e instalação de parafuso francês 16.00mm 5/8"x45mm 1-3/4 pol</v>
          </cell>
          <cell r="C1361" t="str">
            <v>UN</v>
          </cell>
          <cell r="D1361">
            <v>1</v>
          </cell>
          <cell r="E1361">
            <v>1.9737</v>
          </cell>
          <cell r="F1361">
            <v>1.97</v>
          </cell>
        </row>
        <row r="1362">
          <cell r="A1362" t="str">
            <v>001.17.09840</v>
          </cell>
          <cell r="B1362" t="str">
            <v>Fornecimento e instalação de parafuso francês 16.00mm 5/8"x150mm 6 pol</v>
          </cell>
          <cell r="C1362" t="str">
            <v>UN</v>
          </cell>
          <cell r="D1362">
            <v>1</v>
          </cell>
          <cell r="E1362">
            <v>2.2237</v>
          </cell>
          <cell r="F1362">
            <v>2.2200000000000002</v>
          </cell>
        </row>
        <row r="1363">
          <cell r="A1363" t="str">
            <v>001.17.09860</v>
          </cell>
          <cell r="B1363" t="str">
            <v>Fornecimento e instalação de pino para isolador de 15kv</v>
          </cell>
          <cell r="C1363" t="str">
            <v>UN</v>
          </cell>
          <cell r="D1363">
            <v>1</v>
          </cell>
          <cell r="E1363">
            <v>3.2237</v>
          </cell>
          <cell r="F1363">
            <v>3.22</v>
          </cell>
        </row>
        <row r="1364">
          <cell r="A1364" t="str">
            <v>001.17.09880</v>
          </cell>
          <cell r="B1364" t="str">
            <v>Fornecimento e instalação de gancho suspensão</v>
          </cell>
          <cell r="C1364" t="str">
            <v>UN</v>
          </cell>
          <cell r="D1364">
            <v>1</v>
          </cell>
          <cell r="E1364">
            <v>8.0473999999999997</v>
          </cell>
          <cell r="F1364">
            <v>8.0399999999999991</v>
          </cell>
        </row>
        <row r="1365">
          <cell r="A1365" t="str">
            <v>001.17.09900</v>
          </cell>
          <cell r="B1365" t="str">
            <v>Fornecimento e instalação de granpo de tensão</v>
          </cell>
          <cell r="C1365" t="str">
            <v>UN</v>
          </cell>
          <cell r="D1365">
            <v>1</v>
          </cell>
          <cell r="E1365">
            <v>4.6474000000000002</v>
          </cell>
          <cell r="F1365">
            <v>4.6399999999999997</v>
          </cell>
        </row>
        <row r="1366">
          <cell r="A1366" t="str">
            <v>001.17.09920</v>
          </cell>
          <cell r="B1366" t="str">
            <v>Fornecimento e instalação de isolador de disco de 150mm</v>
          </cell>
          <cell r="C1366" t="str">
            <v>UN</v>
          </cell>
          <cell r="D1366">
            <v>1</v>
          </cell>
          <cell r="E1366">
            <v>20.0474</v>
          </cell>
          <cell r="F1366">
            <v>20.04</v>
          </cell>
        </row>
        <row r="1367">
          <cell r="A1367" t="str">
            <v>001.17.09940</v>
          </cell>
          <cell r="B1367" t="str">
            <v>Fornecimento e instalação de olhal para parafuso de 16mm 5/8 pol</v>
          </cell>
          <cell r="C1367" t="str">
            <v>UN</v>
          </cell>
          <cell r="D1367">
            <v>1</v>
          </cell>
          <cell r="E1367">
            <v>5.7237</v>
          </cell>
          <cell r="F1367">
            <v>5.72</v>
          </cell>
        </row>
        <row r="1368">
          <cell r="A1368" t="str">
            <v>001.17.09960</v>
          </cell>
          <cell r="B1368" t="str">
            <v>Fornecimento e instalação de manilha de aço maleável 11500 kgf</v>
          </cell>
          <cell r="C1368" t="str">
            <v>UN</v>
          </cell>
          <cell r="D1368">
            <v>1</v>
          </cell>
          <cell r="E1368">
            <v>4.9237000000000002</v>
          </cell>
          <cell r="F1368">
            <v>4.92</v>
          </cell>
        </row>
        <row r="1369">
          <cell r="A1369" t="str">
            <v>001.17.09980</v>
          </cell>
          <cell r="B1369" t="str">
            <v>Fornecimento e instalação de manilha sapatilha para cabo ate 3/8 pol</v>
          </cell>
          <cell r="C1369" t="str">
            <v>UN</v>
          </cell>
          <cell r="D1369">
            <v>1</v>
          </cell>
          <cell r="E1369">
            <v>7.0037000000000003</v>
          </cell>
          <cell r="F1369">
            <v>7</v>
          </cell>
        </row>
        <row r="1370">
          <cell r="A1370" t="str">
            <v>001.17.10000</v>
          </cell>
          <cell r="B1370" t="str">
            <v>Fornecimento e instalação de sapatilha para cabo de aço ate 3/8</v>
          </cell>
          <cell r="C1370" t="str">
            <v>UN</v>
          </cell>
          <cell r="D1370">
            <v>1</v>
          </cell>
          <cell r="E1370">
            <v>1.5737000000000001</v>
          </cell>
          <cell r="F1370">
            <v>1.57</v>
          </cell>
        </row>
        <row r="1371">
          <cell r="A1371" t="str">
            <v>001.17.10020</v>
          </cell>
          <cell r="B1371" t="str">
            <v>Fornecimento e instalação de alça reformada para estais de contra poste wgl-1.100</v>
          </cell>
          <cell r="C1371" t="str">
            <v>UN</v>
          </cell>
          <cell r="D1371">
            <v>1</v>
          </cell>
          <cell r="E1371">
            <v>5.2836999999999996</v>
          </cell>
          <cell r="F1371">
            <v>5.28</v>
          </cell>
        </row>
        <row r="1372">
          <cell r="A1372" t="str">
            <v>001.17.10040</v>
          </cell>
          <cell r="B1372" t="str">
            <v>Fornecimento e instalação de alça reformada para estais de contra poste wgl-1.103</v>
          </cell>
          <cell r="C1372" t="str">
            <v>UN</v>
          </cell>
          <cell r="D1372">
            <v>1</v>
          </cell>
          <cell r="E1372">
            <v>5.2836999999999996</v>
          </cell>
          <cell r="F1372">
            <v>5.28</v>
          </cell>
        </row>
        <row r="1373">
          <cell r="A1373" t="str">
            <v>001.17.10060</v>
          </cell>
          <cell r="B1373" t="str">
            <v>Fornecimento e instalação de alça pré-formada de distribuição dg-4542</v>
          </cell>
          <cell r="C1373" t="str">
            <v>UN</v>
          </cell>
          <cell r="D1373">
            <v>1</v>
          </cell>
          <cell r="E1373">
            <v>1.0487</v>
          </cell>
          <cell r="F1373">
            <v>1.04</v>
          </cell>
        </row>
        <row r="1374">
          <cell r="A1374" t="str">
            <v>001.17.10080</v>
          </cell>
          <cell r="B1374" t="str">
            <v>Fornecimento e instalação de alça pré-formada de distribuição dg-4544</v>
          </cell>
          <cell r="C1374" t="str">
            <v>UN</v>
          </cell>
          <cell r="D1374">
            <v>1</v>
          </cell>
          <cell r="E1374">
            <v>6.0236999999999998</v>
          </cell>
          <cell r="F1374">
            <v>6.02</v>
          </cell>
        </row>
        <row r="1375">
          <cell r="A1375" t="str">
            <v>001.17.10100</v>
          </cell>
          <cell r="B1375" t="str">
            <v>Forneicmento e instalação de alça pré-formada de distribuição dg-4547</v>
          </cell>
          <cell r="C1375" t="str">
            <v>UN</v>
          </cell>
          <cell r="D1375">
            <v>1</v>
          </cell>
          <cell r="E1375">
            <v>14.0237</v>
          </cell>
          <cell r="F1375">
            <v>14.02</v>
          </cell>
        </row>
        <row r="1376">
          <cell r="A1376" t="str">
            <v>001.17.10120</v>
          </cell>
          <cell r="B1376" t="str">
            <v>Fornecimento e instalação de emenda pré formada ls-0118</v>
          </cell>
          <cell r="C1376" t="str">
            <v>UN</v>
          </cell>
          <cell r="D1376">
            <v>1</v>
          </cell>
          <cell r="E1376">
            <v>8.0236999999999998</v>
          </cell>
          <cell r="F1376">
            <v>8.02</v>
          </cell>
        </row>
        <row r="1377">
          <cell r="A1377" t="str">
            <v>001.17.10140</v>
          </cell>
          <cell r="B1377" t="str">
            <v>Fornecimento e instalação de emenda pré formada ls-0120</v>
          </cell>
          <cell r="C1377" t="str">
            <v>UN</v>
          </cell>
          <cell r="D1377">
            <v>1</v>
          </cell>
          <cell r="E1377">
            <v>6.0236999999999998</v>
          </cell>
          <cell r="F1377">
            <v>6.02</v>
          </cell>
        </row>
        <row r="1378">
          <cell r="A1378" t="str">
            <v>001.17.10160</v>
          </cell>
          <cell r="B1378" t="str">
            <v>Fornecimento e instalação de emenda pré-formada ls-0124</v>
          </cell>
          <cell r="C1378" t="str">
            <v>UN</v>
          </cell>
          <cell r="D1378">
            <v>1</v>
          </cell>
          <cell r="E1378">
            <v>14.0237</v>
          </cell>
          <cell r="F1378">
            <v>14.02</v>
          </cell>
        </row>
        <row r="1379">
          <cell r="A1379" t="str">
            <v>001.17.10180</v>
          </cell>
          <cell r="B1379" t="str">
            <v>Fornecimento e instalação de terminal de pressão seção 6.00 mm2 reforçado para condutor</v>
          </cell>
          <cell r="C1379" t="str">
            <v>UN</v>
          </cell>
          <cell r="D1379">
            <v>1</v>
          </cell>
          <cell r="E1379">
            <v>1.3237000000000001</v>
          </cell>
          <cell r="F1379">
            <v>1.32</v>
          </cell>
        </row>
        <row r="1380">
          <cell r="A1380" t="str">
            <v>001.17.10200</v>
          </cell>
          <cell r="B1380" t="str">
            <v>Fornecimento e instalação de terminal de pressão seção 10.00 mm2 reforçado para condutor</v>
          </cell>
          <cell r="C1380" t="str">
            <v>UN</v>
          </cell>
          <cell r="D1380">
            <v>1</v>
          </cell>
          <cell r="E1380">
            <v>1.5137</v>
          </cell>
          <cell r="F1380">
            <v>1.51</v>
          </cell>
        </row>
        <row r="1381">
          <cell r="A1381" t="str">
            <v>001.17.10220</v>
          </cell>
          <cell r="B1381" t="str">
            <v>Fornecimento e instalação de terminal de pressão seção 16.00 mm2 reforçado para condutor</v>
          </cell>
          <cell r="C1381" t="str">
            <v>UN</v>
          </cell>
          <cell r="D1381">
            <v>1</v>
          </cell>
          <cell r="E1381">
            <v>2.3953000000000002</v>
          </cell>
          <cell r="F1381">
            <v>2.39</v>
          </cell>
        </row>
        <row r="1382">
          <cell r="A1382" t="str">
            <v>001.17.10240</v>
          </cell>
          <cell r="B1382" t="str">
            <v>Fornecimento e instalação de terminal de pressão seção 25.00 mm2 reforçado para condutor</v>
          </cell>
          <cell r="C1382" t="str">
            <v>UN</v>
          </cell>
          <cell r="D1382">
            <v>1</v>
          </cell>
          <cell r="E1382">
            <v>3.2073999999999998</v>
          </cell>
          <cell r="F1382">
            <v>3.2</v>
          </cell>
        </row>
        <row r="1383">
          <cell r="A1383" t="str">
            <v>001.17.10260</v>
          </cell>
          <cell r="B1383" t="str">
            <v>Fornecimento e instalação de terminal de pressão seção 35.00 mm2 reforçado para condutor</v>
          </cell>
          <cell r="C1383" t="str">
            <v>UN</v>
          </cell>
          <cell r="D1383">
            <v>1</v>
          </cell>
          <cell r="E1383">
            <v>3.6192000000000002</v>
          </cell>
          <cell r="F1383">
            <v>3.61</v>
          </cell>
        </row>
        <row r="1384">
          <cell r="A1384" t="str">
            <v>001.17.10280</v>
          </cell>
          <cell r="B1384" t="str">
            <v>Fornecimento e instalação de terminal de pressão seção 50.00 mm2 reforçado para condutor</v>
          </cell>
          <cell r="C1384" t="str">
            <v>UN</v>
          </cell>
          <cell r="D1384">
            <v>1</v>
          </cell>
          <cell r="E1384">
            <v>4.9111000000000002</v>
          </cell>
          <cell r="F1384">
            <v>4.91</v>
          </cell>
        </row>
        <row r="1385">
          <cell r="A1385" t="str">
            <v>001.17.10300</v>
          </cell>
          <cell r="B1385" t="str">
            <v>Fornecimento e instalação de terminal de pressão seção 70.00 mm2 reforçado para condutor</v>
          </cell>
          <cell r="C1385" t="str">
            <v>UN</v>
          </cell>
          <cell r="D1385">
            <v>1</v>
          </cell>
          <cell r="E1385">
            <v>5.8529</v>
          </cell>
          <cell r="F1385">
            <v>5.85</v>
          </cell>
        </row>
        <row r="1386">
          <cell r="A1386" t="str">
            <v>001.17.10320</v>
          </cell>
          <cell r="B1386" t="str">
            <v>Fornecimento e instalação de terminal de pressão seção 95.00 mm2 reforçado para condutor</v>
          </cell>
          <cell r="C1386" t="str">
            <v>UN</v>
          </cell>
          <cell r="D1386">
            <v>1</v>
          </cell>
          <cell r="E1386">
            <v>5.5845000000000002</v>
          </cell>
          <cell r="F1386">
            <v>5.58</v>
          </cell>
        </row>
        <row r="1387">
          <cell r="A1387" t="str">
            <v>001.17.10340</v>
          </cell>
          <cell r="B1387" t="str">
            <v>Fornecimento e instalação de terminal de pressão seção 120.00 mm2 reforçado para condutor</v>
          </cell>
          <cell r="C1387" t="str">
            <v>UN</v>
          </cell>
          <cell r="D1387">
            <v>1</v>
          </cell>
          <cell r="E1387">
            <v>6.3064</v>
          </cell>
          <cell r="F1387">
            <v>6.3</v>
          </cell>
        </row>
        <row r="1388">
          <cell r="A1388" t="str">
            <v>001.17.10360</v>
          </cell>
          <cell r="B1388" t="str">
            <v>Fornecimento e instalação de terminal de pressão seção 150.00 mm2 reforçado para condutor</v>
          </cell>
          <cell r="C1388" t="str">
            <v>UN</v>
          </cell>
          <cell r="D1388">
            <v>1</v>
          </cell>
          <cell r="E1388">
            <v>7.4683999999999999</v>
          </cell>
          <cell r="F1388">
            <v>7.46</v>
          </cell>
        </row>
        <row r="1389">
          <cell r="A1389" t="str">
            <v>001.17.10380</v>
          </cell>
          <cell r="B1389" t="str">
            <v>Fornecimento e instalação de terminal de pressão seção 185.00 mm2 reforçado para condutor</v>
          </cell>
          <cell r="C1389" t="str">
            <v>UN</v>
          </cell>
          <cell r="D1389">
            <v>1</v>
          </cell>
          <cell r="E1389">
            <v>10.722099999999999</v>
          </cell>
          <cell r="F1389">
            <v>10.72</v>
          </cell>
        </row>
        <row r="1390">
          <cell r="A1390" t="str">
            <v>001.17.10400</v>
          </cell>
          <cell r="B1390" t="str">
            <v>Fornecimento e instalação de terminal de pressão seção 240 mm2 reforçado para condutor</v>
          </cell>
          <cell r="C1390" t="str">
            <v>UN</v>
          </cell>
          <cell r="D1390">
            <v>1</v>
          </cell>
          <cell r="E1390">
            <v>13.0556</v>
          </cell>
          <cell r="F1390">
            <v>13.05</v>
          </cell>
        </row>
        <row r="1391">
          <cell r="A1391" t="str">
            <v>001.17.10420</v>
          </cell>
          <cell r="B1391" t="str">
            <v>Fornecimento e instalação de terminal de pressão seção 6.00 mm2 simples para condutor</v>
          </cell>
          <cell r="C1391" t="str">
            <v>UN</v>
          </cell>
          <cell r="D1391">
            <v>1</v>
          </cell>
          <cell r="E1391">
            <v>1.3237000000000001</v>
          </cell>
          <cell r="F1391">
            <v>1.32</v>
          </cell>
        </row>
        <row r="1392">
          <cell r="A1392" t="str">
            <v>001.17.10440</v>
          </cell>
          <cell r="B1392" t="str">
            <v>Fornecimento e instalação de terminal de pressão seção 10.00 mm2 simples para condutor</v>
          </cell>
          <cell r="C1392" t="str">
            <v>UN</v>
          </cell>
          <cell r="D1392">
            <v>1</v>
          </cell>
          <cell r="E1392">
            <v>1.7937000000000001</v>
          </cell>
          <cell r="F1392">
            <v>1.79</v>
          </cell>
        </row>
        <row r="1393">
          <cell r="A1393" t="str">
            <v>001.17.10460</v>
          </cell>
          <cell r="B1393" t="str">
            <v>Fornecimento e instalação de terminal de pressão seção 16.00 mm2 simples para condutor seção</v>
          </cell>
          <cell r="C1393" t="str">
            <v>UN</v>
          </cell>
          <cell r="D1393">
            <v>1</v>
          </cell>
          <cell r="E1393">
            <v>2.3353000000000002</v>
          </cell>
          <cell r="F1393">
            <v>2.33</v>
          </cell>
        </row>
        <row r="1394">
          <cell r="A1394" t="str">
            <v>001.17.10480</v>
          </cell>
          <cell r="B1394" t="str">
            <v>Fornecimento e instalação de terminal de pressão seção 25.00 mm2 simples para condutor</v>
          </cell>
          <cell r="C1394" t="str">
            <v>UN</v>
          </cell>
          <cell r="D1394">
            <v>1</v>
          </cell>
          <cell r="E1394">
            <v>2.9773999999999998</v>
          </cell>
          <cell r="F1394">
            <v>2.97</v>
          </cell>
        </row>
        <row r="1395">
          <cell r="A1395" t="str">
            <v>001.17.10500</v>
          </cell>
          <cell r="B1395" t="str">
            <v>Fornecimento e instalação de terminal de pressão seção 35.00 mm2 simples para condutor</v>
          </cell>
          <cell r="C1395" t="str">
            <v>UN</v>
          </cell>
          <cell r="D1395">
            <v>1</v>
          </cell>
          <cell r="E1395">
            <v>3.5091999999999999</v>
          </cell>
          <cell r="F1395">
            <v>3.5</v>
          </cell>
        </row>
        <row r="1396">
          <cell r="A1396" t="str">
            <v>001.17.10520</v>
          </cell>
          <cell r="B1396" t="str">
            <v>Fornecimento e instalação de terminal de pressão seção 50 mm2 simples para condutor</v>
          </cell>
          <cell r="C1396" t="str">
            <v>UN</v>
          </cell>
          <cell r="D1396">
            <v>1</v>
          </cell>
          <cell r="E1396">
            <v>4.2610999999999999</v>
          </cell>
          <cell r="F1396">
            <v>4.26</v>
          </cell>
        </row>
        <row r="1397">
          <cell r="A1397" t="str">
            <v>001.17.10540</v>
          </cell>
          <cell r="B1397" t="str">
            <v>Fornecimento e instalação de terminal de pressão seção 70.00 mm2 simples para condutor</v>
          </cell>
          <cell r="C1397" t="str">
            <v>UN</v>
          </cell>
          <cell r="D1397">
            <v>1</v>
          </cell>
          <cell r="E1397">
            <v>4.8929</v>
          </cell>
          <cell r="F1397">
            <v>4.8899999999999997</v>
          </cell>
        </row>
        <row r="1398">
          <cell r="A1398" t="str">
            <v>001.17.10560</v>
          </cell>
          <cell r="B1398" t="str">
            <v>Fornecimento e instalação de terminal de pressão seção 95.00 mm2 simples para condutor</v>
          </cell>
          <cell r="C1398" t="str">
            <v>UN</v>
          </cell>
          <cell r="D1398">
            <v>1</v>
          </cell>
          <cell r="E1398">
            <v>6.4145000000000003</v>
          </cell>
          <cell r="F1398">
            <v>6.41</v>
          </cell>
        </row>
        <row r="1399">
          <cell r="A1399" t="str">
            <v>001.17.10580</v>
          </cell>
          <cell r="B1399" t="str">
            <v>Fornecimento e instalação de terminal de pressão seção 120.00 mm2 simples para condutor</v>
          </cell>
          <cell r="C1399" t="str">
            <v>UN</v>
          </cell>
          <cell r="D1399">
            <v>1</v>
          </cell>
          <cell r="E1399">
            <v>7.7363999999999997</v>
          </cell>
          <cell r="F1399">
            <v>7.73</v>
          </cell>
        </row>
        <row r="1400">
          <cell r="A1400" t="str">
            <v>001.17.10600</v>
          </cell>
          <cell r="B1400" t="str">
            <v>Fornecimento e instalação de terminal de pressão seção 150.00 mm2 simples para condutor</v>
          </cell>
          <cell r="C1400" t="str">
            <v>UN</v>
          </cell>
          <cell r="D1400">
            <v>1</v>
          </cell>
          <cell r="E1400">
            <v>8.3084000000000007</v>
          </cell>
          <cell r="F1400">
            <v>8.3000000000000007</v>
          </cell>
        </row>
        <row r="1401">
          <cell r="A1401" t="str">
            <v>001.17.10620</v>
          </cell>
          <cell r="B1401" t="str">
            <v>Fornecimento e instalação de terminal de pressão seção 185.00 mm2 simples para condutor</v>
          </cell>
          <cell r="C1401" t="str">
            <v>UN</v>
          </cell>
          <cell r="D1401">
            <v>1</v>
          </cell>
          <cell r="E1401">
            <v>10.412100000000001</v>
          </cell>
          <cell r="F1401">
            <v>10.41</v>
          </cell>
        </row>
        <row r="1402">
          <cell r="A1402" t="str">
            <v>001.17.10640</v>
          </cell>
          <cell r="B1402" t="str">
            <v>Fornecimento e instalação de terminal de pressão seção 240.00 mm2 simples para condutor</v>
          </cell>
          <cell r="C1402" t="str">
            <v>UN</v>
          </cell>
          <cell r="D1402">
            <v>1</v>
          </cell>
          <cell r="E1402">
            <v>12.025600000000001</v>
          </cell>
          <cell r="F1402">
            <v>12.02</v>
          </cell>
        </row>
        <row r="1403">
          <cell r="A1403" t="str">
            <v>001.17.10660</v>
          </cell>
          <cell r="B1403" t="str">
            <v>Fornecimento e instalação de conector split bolt para condutor seção 6.00 mm2</v>
          </cell>
          <cell r="C1403" t="str">
            <v>UN</v>
          </cell>
          <cell r="D1403">
            <v>1</v>
          </cell>
          <cell r="E1403">
            <v>1.7837000000000001</v>
          </cell>
          <cell r="F1403">
            <v>1.78</v>
          </cell>
        </row>
        <row r="1404">
          <cell r="A1404" t="str">
            <v>001.17.10680</v>
          </cell>
          <cell r="B1404" t="str">
            <v>Fornecimento e instalação de conector split bolt para condutor  seção 10.00 mm2</v>
          </cell>
          <cell r="C1404" t="str">
            <v>UN</v>
          </cell>
          <cell r="D1404">
            <v>1</v>
          </cell>
          <cell r="E1404">
            <v>1.7837000000000001</v>
          </cell>
          <cell r="F1404">
            <v>1.78</v>
          </cell>
        </row>
        <row r="1405">
          <cell r="A1405" t="str">
            <v>001.17.10700</v>
          </cell>
          <cell r="B1405" t="str">
            <v>Fornecimento e instalação de conector split bolt para condutor  seção 16.00 mm2</v>
          </cell>
          <cell r="C1405" t="str">
            <v>UN</v>
          </cell>
          <cell r="D1405">
            <v>1</v>
          </cell>
          <cell r="E1405">
            <v>2.5952999999999999</v>
          </cell>
          <cell r="F1405">
            <v>2.59</v>
          </cell>
        </row>
        <row r="1406">
          <cell r="A1406" t="str">
            <v>001.17.10720</v>
          </cell>
          <cell r="B1406" t="str">
            <v>Fornecimento e instalação de conector split bolt para condutor  seção 25.00 mm2</v>
          </cell>
          <cell r="C1406" t="str">
            <v>UN</v>
          </cell>
          <cell r="D1406">
            <v>1</v>
          </cell>
          <cell r="E1406">
            <v>3.3473999999999999</v>
          </cell>
          <cell r="F1406">
            <v>3.34</v>
          </cell>
        </row>
        <row r="1407">
          <cell r="A1407" t="str">
            <v>001.17.10740</v>
          </cell>
          <cell r="B1407" t="str">
            <v>Fornecimento e instalação de conector split bolt para condutor  seção 35.00 mm2</v>
          </cell>
          <cell r="C1407" t="str">
            <v>UN</v>
          </cell>
          <cell r="D1407">
            <v>1</v>
          </cell>
          <cell r="E1407">
            <v>3.9291999999999998</v>
          </cell>
          <cell r="F1407">
            <v>3.92</v>
          </cell>
        </row>
        <row r="1408">
          <cell r="A1408" t="str">
            <v>001.17.10760</v>
          </cell>
          <cell r="B1408" t="str">
            <v>Fornecimento e instalação de conector split bolt para condutor  seção 50.00 mm2</v>
          </cell>
          <cell r="C1408" t="str">
            <v>UN</v>
          </cell>
          <cell r="D1408">
            <v>1</v>
          </cell>
          <cell r="E1408">
            <v>4.7411000000000003</v>
          </cell>
          <cell r="F1408">
            <v>4.74</v>
          </cell>
        </row>
        <row r="1409">
          <cell r="A1409" t="str">
            <v>001.17.10780</v>
          </cell>
          <cell r="B1409" t="str">
            <v>Fornecimento e instalação de conector split bolt para condutor  seção 70.00 mm2</v>
          </cell>
          <cell r="C1409" t="str">
            <v>UN</v>
          </cell>
          <cell r="D1409">
            <v>1</v>
          </cell>
          <cell r="E1409">
            <v>5.8829000000000002</v>
          </cell>
          <cell r="F1409">
            <v>5.88</v>
          </cell>
        </row>
        <row r="1410">
          <cell r="A1410" t="str">
            <v>001.17.10800</v>
          </cell>
          <cell r="B1410" t="str">
            <v>Fornecimento e instalação de conector split bolt para condutor  seção 95.00 mm2</v>
          </cell>
          <cell r="C1410" t="str">
            <v>UN</v>
          </cell>
          <cell r="D1410">
            <v>1</v>
          </cell>
          <cell r="E1410">
            <v>7.5845000000000002</v>
          </cell>
          <cell r="F1410">
            <v>7.58</v>
          </cell>
        </row>
        <row r="1411">
          <cell r="A1411" t="str">
            <v>001.17.10820</v>
          </cell>
          <cell r="B1411" t="str">
            <v>Fornecimento e instalação de conector split bolt para condutor  seção 120.00 mm2</v>
          </cell>
          <cell r="C1411" t="str">
            <v>UN</v>
          </cell>
          <cell r="D1411">
            <v>1</v>
          </cell>
          <cell r="E1411">
            <v>8.2864000000000004</v>
          </cell>
          <cell r="F1411">
            <v>8.2799999999999994</v>
          </cell>
        </row>
        <row r="1412">
          <cell r="A1412" t="str">
            <v>001.17.10840</v>
          </cell>
          <cell r="B1412" t="str">
            <v>Fornecimento e instalação de conector split bolt para condutor  seção 150.00 mm2</v>
          </cell>
          <cell r="C1412" t="str">
            <v>UN</v>
          </cell>
          <cell r="D1412">
            <v>1</v>
          </cell>
          <cell r="E1412">
            <v>9.2883999999999993</v>
          </cell>
          <cell r="F1412">
            <v>9.2799999999999994</v>
          </cell>
        </row>
        <row r="1413">
          <cell r="A1413" t="str">
            <v>001.17.10860</v>
          </cell>
          <cell r="B1413" t="str">
            <v>Fornecimento e instalação de conector split bolt para condutor  seção 185.00 mm2</v>
          </cell>
          <cell r="C1413" t="str">
            <v>UN</v>
          </cell>
          <cell r="D1413">
            <v>1</v>
          </cell>
          <cell r="E1413">
            <v>12.3421</v>
          </cell>
          <cell r="F1413">
            <v>12.34</v>
          </cell>
        </row>
        <row r="1414">
          <cell r="A1414" t="str">
            <v>001.17.10880</v>
          </cell>
          <cell r="B1414" t="str">
            <v>Fornecimento e instalação de conector split bolt para condutor  seção 240.00 mm2</v>
          </cell>
          <cell r="C1414" t="str">
            <v>UN</v>
          </cell>
          <cell r="D1414">
            <v>1</v>
          </cell>
          <cell r="E1414">
            <v>15.4556</v>
          </cell>
          <cell r="F1414">
            <v>15.45</v>
          </cell>
        </row>
        <row r="1415">
          <cell r="A1415" t="str">
            <v>001.17.10900</v>
          </cell>
          <cell r="B1415" t="str">
            <v>Fornecimento e instalação de prensa-fio com 03 parafusos</v>
          </cell>
          <cell r="C1415" t="str">
            <v>UN</v>
          </cell>
          <cell r="D1415">
            <v>1</v>
          </cell>
          <cell r="E1415">
            <v>29.165600000000001</v>
          </cell>
          <cell r="F1415">
            <v>29.16</v>
          </cell>
        </row>
        <row r="1416">
          <cell r="A1416" t="str">
            <v>001.17.10920</v>
          </cell>
          <cell r="B1416" t="str">
            <v>Fornecimento e instalação de conector tipo anel, forquilha ou pino p/fio de 2.50  mm, co termina pré-isolado</v>
          </cell>
          <cell r="C1416" t="str">
            <v>UN</v>
          </cell>
          <cell r="D1416">
            <v>1</v>
          </cell>
          <cell r="E1416">
            <v>1.4806999999999999</v>
          </cell>
          <cell r="F1416">
            <v>1.48</v>
          </cell>
        </row>
        <row r="1417">
          <cell r="A1417" t="str">
            <v>001.17.10940</v>
          </cell>
          <cell r="B1417" t="str">
            <v>Fornecimento e instalação de conector terra tipo out-1066</v>
          </cell>
          <cell r="C1417" t="str">
            <v>UN</v>
          </cell>
          <cell r="D1417">
            <v>1</v>
          </cell>
          <cell r="E1417">
            <v>2.5236999999999998</v>
          </cell>
          <cell r="F1417">
            <v>2.52</v>
          </cell>
        </row>
        <row r="1418">
          <cell r="A1418" t="str">
            <v>001.17.10960</v>
          </cell>
          <cell r="B1418" t="str">
            <v>Fornecimento e instalação de conector cunha principal p/cabo al nº 4 awg, derivação al-4 awg</v>
          </cell>
          <cell r="C1418" t="str">
            <v>UN</v>
          </cell>
          <cell r="D1418">
            <v>1</v>
          </cell>
          <cell r="E1418">
            <v>9.8474000000000004</v>
          </cell>
          <cell r="F1418">
            <v>9.84</v>
          </cell>
        </row>
        <row r="1419">
          <cell r="A1419" t="str">
            <v>001.17.10980</v>
          </cell>
          <cell r="B1419" t="str">
            <v>Fornecimento e instalação de conector derivação cunha tipo estribo normal p/cabo de al nº 2awg</v>
          </cell>
          <cell r="C1419" t="str">
            <v>UN</v>
          </cell>
          <cell r="D1419">
            <v>1</v>
          </cell>
          <cell r="E1419">
            <v>11.737399999999999</v>
          </cell>
          <cell r="F1419">
            <v>11.73</v>
          </cell>
        </row>
        <row r="1420">
          <cell r="A1420" t="str">
            <v>001.17.11000</v>
          </cell>
          <cell r="B1420" t="str">
            <v>Fornecimento e instalação de conector derivação a pressão tipo estribo p/cabo ca e caa nº 2awg</v>
          </cell>
          <cell r="C1420" t="str">
            <v>UN</v>
          </cell>
          <cell r="D1420">
            <v>1</v>
          </cell>
          <cell r="E1420">
            <v>9.8474000000000004</v>
          </cell>
          <cell r="F1420">
            <v>9.84</v>
          </cell>
        </row>
        <row r="1421">
          <cell r="A1421" t="str">
            <v>001.17.11020</v>
          </cell>
          <cell r="B1421" t="str">
            <v>Forneciemnto e instalação de conector derivação p/linha viva</v>
          </cell>
          <cell r="C1421" t="str">
            <v>UN</v>
          </cell>
          <cell r="D1421">
            <v>1</v>
          </cell>
          <cell r="E1421">
            <v>10.9474</v>
          </cell>
          <cell r="F1421">
            <v>10.94</v>
          </cell>
        </row>
        <row r="1422">
          <cell r="A1422" t="str">
            <v>001.17.11040</v>
          </cell>
          <cell r="B1422" t="str">
            <v>Fornecimento e instalação de conector de terra tipo cabo-haste</v>
          </cell>
          <cell r="C1422" t="str">
            <v>UN</v>
          </cell>
          <cell r="D1422">
            <v>1</v>
          </cell>
          <cell r="E1422">
            <v>4.7473999999999998</v>
          </cell>
          <cell r="F1422">
            <v>4.74</v>
          </cell>
        </row>
        <row r="1423">
          <cell r="A1423" t="str">
            <v>001.17.11060</v>
          </cell>
          <cell r="B1423" t="str">
            <v>Fornecimento e instalação de cinta de aço galvanizado com parafoso seção 65.00mm</v>
          </cell>
          <cell r="C1423" t="str">
            <v>UN</v>
          </cell>
          <cell r="D1423">
            <v>1</v>
          </cell>
          <cell r="E1423">
            <v>6.0473999999999997</v>
          </cell>
          <cell r="F1423">
            <v>6.04</v>
          </cell>
        </row>
        <row r="1424">
          <cell r="A1424" t="str">
            <v>001.17.11080</v>
          </cell>
          <cell r="B1424" t="str">
            <v>Fornecimento e instalação de cinta de aço galvanizado com parafoso seção 110.00mm</v>
          </cell>
          <cell r="C1424" t="str">
            <v>UN</v>
          </cell>
          <cell r="D1424">
            <v>1</v>
          </cell>
          <cell r="E1424">
            <v>6.3474000000000004</v>
          </cell>
          <cell r="F1424">
            <v>6.34</v>
          </cell>
        </row>
        <row r="1425">
          <cell r="A1425" t="str">
            <v>001.17.11100</v>
          </cell>
          <cell r="B1425" t="str">
            <v>Fornecimento e instalação de cinta de aço galvanizado com parafoso seção 140.00mm</v>
          </cell>
          <cell r="C1425" t="str">
            <v>UN</v>
          </cell>
          <cell r="D1425">
            <v>1</v>
          </cell>
          <cell r="E1425">
            <v>7.0591999999999997</v>
          </cell>
          <cell r="F1425">
            <v>7.05</v>
          </cell>
        </row>
        <row r="1426">
          <cell r="A1426" t="str">
            <v>001.17.11120</v>
          </cell>
          <cell r="B1426" t="str">
            <v>Fornecimento e instalação de cinta de aço galvanizado com parafoso seção 150.00mm</v>
          </cell>
          <cell r="C1426" t="str">
            <v>UN</v>
          </cell>
          <cell r="D1426">
            <v>1</v>
          </cell>
          <cell r="E1426">
            <v>7.0591999999999997</v>
          </cell>
          <cell r="F1426">
            <v>7.05</v>
          </cell>
        </row>
        <row r="1427">
          <cell r="A1427" t="str">
            <v>001.17.11140</v>
          </cell>
          <cell r="B1427" t="str">
            <v>Fornecimento e instalação de cinta de aço galvanizado com parafoso seção 160.00mm</v>
          </cell>
          <cell r="C1427" t="str">
            <v>UN</v>
          </cell>
          <cell r="D1427">
            <v>1</v>
          </cell>
          <cell r="E1427">
            <v>15.071099999999999</v>
          </cell>
          <cell r="F1427">
            <v>15.07</v>
          </cell>
        </row>
        <row r="1428">
          <cell r="A1428" t="str">
            <v>001.17.11160</v>
          </cell>
          <cell r="B1428" t="str">
            <v>Fornecimento e instalação de cinta de aço galvanizado com parafoso seção 170.00mm</v>
          </cell>
          <cell r="C1428" t="str">
            <v>UN</v>
          </cell>
          <cell r="D1428">
            <v>1</v>
          </cell>
          <cell r="E1428">
            <v>15.071099999999999</v>
          </cell>
          <cell r="F1428">
            <v>15.07</v>
          </cell>
        </row>
        <row r="1429">
          <cell r="A1429" t="str">
            <v>001.17.11180</v>
          </cell>
          <cell r="B1429" t="str">
            <v>Fornecimento e instalação de cinta de aço galvanizado com parafoso seção 180.00mm</v>
          </cell>
          <cell r="C1429" t="str">
            <v>UN</v>
          </cell>
          <cell r="D1429">
            <v>1</v>
          </cell>
          <cell r="E1429">
            <v>16.082899999999999</v>
          </cell>
          <cell r="F1429">
            <v>16.079999999999998</v>
          </cell>
        </row>
        <row r="1430">
          <cell r="A1430" t="str">
            <v>001.17.11200</v>
          </cell>
          <cell r="B1430" t="str">
            <v>Fornecimento e instalação de cinta de aço galvanizado com parafoso seção 190.00mm</v>
          </cell>
          <cell r="C1430" t="str">
            <v>UN</v>
          </cell>
          <cell r="D1430">
            <v>1</v>
          </cell>
          <cell r="E1430">
            <v>16.582899999999999</v>
          </cell>
          <cell r="F1430">
            <v>16.579999999999998</v>
          </cell>
        </row>
        <row r="1431">
          <cell r="A1431" t="str">
            <v>001.17.11220</v>
          </cell>
          <cell r="B1431" t="str">
            <v>Fornecimento e instalação de cinta de aço galvanizado com parafoso seção 200.00mm</v>
          </cell>
          <cell r="C1431" t="str">
            <v>UN</v>
          </cell>
          <cell r="D1431">
            <v>1</v>
          </cell>
          <cell r="E1431">
            <v>17.0945</v>
          </cell>
          <cell r="F1431">
            <v>17.09</v>
          </cell>
        </row>
        <row r="1432">
          <cell r="A1432" t="str">
            <v>001.17.11240</v>
          </cell>
          <cell r="B1432" t="str">
            <v>Fornecimento e instalação de cinta de aço galvanizado com parafoso seção 210.00mm</v>
          </cell>
          <cell r="C1432" t="str">
            <v>UN</v>
          </cell>
          <cell r="D1432">
            <v>1</v>
          </cell>
          <cell r="E1432">
            <v>18.0945</v>
          </cell>
          <cell r="F1432">
            <v>18.09</v>
          </cell>
        </row>
        <row r="1433">
          <cell r="A1433" t="str">
            <v>001.17.11260</v>
          </cell>
          <cell r="B1433" t="str">
            <v>Fornecimento e instalação de cinta de aço galvanizado com parafoso seção 220.00mm</v>
          </cell>
          <cell r="C1433" t="str">
            <v>UN</v>
          </cell>
          <cell r="D1433">
            <v>1</v>
          </cell>
          <cell r="E1433">
            <v>19.006399999999999</v>
          </cell>
          <cell r="F1433">
            <v>19</v>
          </cell>
        </row>
        <row r="1434">
          <cell r="A1434" t="str">
            <v>001.17.11280</v>
          </cell>
          <cell r="B1434" t="str">
            <v>Fornecimento e instalação de cinta de aço galvanizado com parafoso seção 230.00mm</v>
          </cell>
          <cell r="C1434" t="str">
            <v>UN</v>
          </cell>
          <cell r="D1434">
            <v>1</v>
          </cell>
          <cell r="E1434">
            <v>19.406400000000001</v>
          </cell>
          <cell r="F1434">
            <v>19.399999999999999</v>
          </cell>
        </row>
        <row r="1435">
          <cell r="A1435" t="str">
            <v>001.17.11300</v>
          </cell>
          <cell r="B1435" t="str">
            <v>Fornecimento e instalação de cinta de aço galvanizado com parafoso seção 240.00mm</v>
          </cell>
          <cell r="C1435" t="str">
            <v>UN</v>
          </cell>
          <cell r="D1435">
            <v>1</v>
          </cell>
          <cell r="E1435">
            <v>20.118400000000001</v>
          </cell>
          <cell r="F1435">
            <v>20.11</v>
          </cell>
        </row>
        <row r="1436">
          <cell r="A1436" t="str">
            <v>001.17.11320</v>
          </cell>
          <cell r="B1436" t="str">
            <v>Fornecimento e instalação de cinta de aço galvanizado com parafoso seção 250.00mm</v>
          </cell>
          <cell r="C1436" t="str">
            <v>UN</v>
          </cell>
          <cell r="D1436">
            <v>1</v>
          </cell>
          <cell r="E1436">
            <v>20.118400000000001</v>
          </cell>
          <cell r="F1436">
            <v>20.11</v>
          </cell>
        </row>
        <row r="1437">
          <cell r="A1437" t="str">
            <v>001.17.11340</v>
          </cell>
          <cell r="B1437" t="str">
            <v>Fornecimento e instalação de cinta de aço galvanizado com parafoso seção 260.00mm</v>
          </cell>
          <cell r="C1437" t="str">
            <v>UN</v>
          </cell>
          <cell r="D1437">
            <v>1</v>
          </cell>
          <cell r="E1437">
            <v>21.630299999999998</v>
          </cell>
          <cell r="F1437">
            <v>21.63</v>
          </cell>
        </row>
        <row r="1438">
          <cell r="A1438" t="str">
            <v>001.17.11360</v>
          </cell>
          <cell r="B1438" t="str">
            <v>Fornecimento e instalação de cinta de aço galvanizado com parafoso seção 270.00mm</v>
          </cell>
          <cell r="C1438" t="str">
            <v>UN</v>
          </cell>
          <cell r="D1438">
            <v>1</v>
          </cell>
          <cell r="E1438">
            <v>21.630299999999998</v>
          </cell>
          <cell r="F1438">
            <v>21.63</v>
          </cell>
        </row>
        <row r="1439">
          <cell r="A1439" t="str">
            <v>001.17.11380</v>
          </cell>
          <cell r="B1439" t="str">
            <v>Fornecimento e instalação de cinta de aço galvanizado com parafoso seção 280.00mm</v>
          </cell>
          <cell r="C1439" t="str">
            <v>UN</v>
          </cell>
          <cell r="D1439">
            <v>1</v>
          </cell>
          <cell r="E1439">
            <v>23.142099999999999</v>
          </cell>
          <cell r="F1439">
            <v>23.14</v>
          </cell>
        </row>
        <row r="1440">
          <cell r="A1440" t="str">
            <v>001.17.11400</v>
          </cell>
          <cell r="B1440" t="str">
            <v>Fornecimento e instalação de cinta de aço galvanizado com parafoso seção 290.00mm</v>
          </cell>
          <cell r="C1440" t="str">
            <v>UN</v>
          </cell>
          <cell r="D1440">
            <v>1</v>
          </cell>
          <cell r="E1440">
            <v>23.142099999999999</v>
          </cell>
          <cell r="F1440">
            <v>23.14</v>
          </cell>
        </row>
        <row r="1441">
          <cell r="A1441" t="str">
            <v>001.17.11420</v>
          </cell>
          <cell r="B1441" t="str">
            <v>Fornecimento e instalação de sela p/ cruzeta</v>
          </cell>
          <cell r="C1441" t="str">
            <v>UN</v>
          </cell>
          <cell r="D1441">
            <v>1</v>
          </cell>
          <cell r="E1441">
            <v>7.3273999999999999</v>
          </cell>
          <cell r="F1441">
            <v>7.32</v>
          </cell>
        </row>
        <row r="1442">
          <cell r="A1442" t="str">
            <v>001.17.11440</v>
          </cell>
          <cell r="B1442" t="str">
            <v>Fornecimento e instalação de porca quadrada para parafuso diâmetro 16.00mm</v>
          </cell>
          <cell r="C1442" t="str">
            <v>UN</v>
          </cell>
          <cell r="D1442">
            <v>1</v>
          </cell>
          <cell r="E1442">
            <v>1.2237</v>
          </cell>
          <cell r="F1442">
            <v>1.22</v>
          </cell>
        </row>
        <row r="1443">
          <cell r="A1443" t="str">
            <v>001.17.11460</v>
          </cell>
          <cell r="B1443" t="str">
            <v>Fornecimento e instalação de luva de ferro galvanizado  1/2"</v>
          </cell>
          <cell r="C1443" t="str">
            <v>UN</v>
          </cell>
          <cell r="D1443">
            <v>1</v>
          </cell>
          <cell r="E1443">
            <v>1.1006</v>
          </cell>
          <cell r="F1443">
            <v>1.1000000000000001</v>
          </cell>
        </row>
        <row r="1444">
          <cell r="A1444" t="str">
            <v>001.17.11480</v>
          </cell>
          <cell r="B1444" t="str">
            <v>Fornecimento e instalação de luva de ferro galvanizado  3/4"</v>
          </cell>
          <cell r="C1444" t="str">
            <v>UN</v>
          </cell>
          <cell r="D1444">
            <v>1</v>
          </cell>
          <cell r="E1444">
            <v>1.3318000000000001</v>
          </cell>
          <cell r="F1444">
            <v>1.33</v>
          </cell>
        </row>
        <row r="1445">
          <cell r="A1445" t="str">
            <v>001.17.11500</v>
          </cell>
          <cell r="B1445" t="str">
            <v>Fornecimento e instalação de luva de ferro galvanizado  1"</v>
          </cell>
          <cell r="C1445" t="str">
            <v>UN</v>
          </cell>
          <cell r="D1445">
            <v>1</v>
          </cell>
          <cell r="E1445">
            <v>2.4237000000000002</v>
          </cell>
          <cell r="F1445">
            <v>2.42</v>
          </cell>
        </row>
        <row r="1446">
          <cell r="A1446" t="str">
            <v>001.17.11520</v>
          </cell>
          <cell r="B1446" t="str">
            <v>Fornecimento e instalação de luva de ferro galvanizado  1 1/4"</v>
          </cell>
          <cell r="C1446" t="str">
            <v>UN</v>
          </cell>
          <cell r="D1446">
            <v>1</v>
          </cell>
          <cell r="E1446">
            <v>2.5436999999999999</v>
          </cell>
          <cell r="F1446">
            <v>2.54</v>
          </cell>
        </row>
        <row r="1447">
          <cell r="A1447" t="str">
            <v>001.17.11540</v>
          </cell>
          <cell r="B1447" t="str">
            <v>Fornecimento e instalação de luva de ferro galvanizado  1 1/2</v>
          </cell>
          <cell r="C1447" t="str">
            <v>UN</v>
          </cell>
          <cell r="D1447">
            <v>1</v>
          </cell>
          <cell r="E1447">
            <v>3.1753</v>
          </cell>
          <cell r="F1447">
            <v>3.17</v>
          </cell>
        </row>
        <row r="1448">
          <cell r="A1448" t="str">
            <v>001.17.11560</v>
          </cell>
          <cell r="B1448" t="str">
            <v>Fornecimento e instalação de luva de ferro galvanizado  2"</v>
          </cell>
          <cell r="C1448" t="str">
            <v>UN</v>
          </cell>
          <cell r="D1448">
            <v>1</v>
          </cell>
          <cell r="E1448">
            <v>4.1574</v>
          </cell>
          <cell r="F1448">
            <v>4.1500000000000004</v>
          </cell>
        </row>
        <row r="1449">
          <cell r="A1449" t="str">
            <v>001.17.11580</v>
          </cell>
          <cell r="B1449" t="str">
            <v>Fornecimento e instalação de luva de ferro galvanizado  2 1/2"</v>
          </cell>
          <cell r="C1449" t="str">
            <v>UN</v>
          </cell>
          <cell r="D1449">
            <v>1</v>
          </cell>
          <cell r="E1449">
            <v>7.9511000000000003</v>
          </cell>
          <cell r="F1449">
            <v>7.95</v>
          </cell>
        </row>
        <row r="1450">
          <cell r="A1450" t="str">
            <v>001.17.11600</v>
          </cell>
          <cell r="B1450" t="str">
            <v>Fornecimento e instalação de luva de ferro galvanizado  3"</v>
          </cell>
          <cell r="C1450" t="str">
            <v>UN</v>
          </cell>
          <cell r="D1450">
            <v>1</v>
          </cell>
          <cell r="E1450">
            <v>9.1328999999999994</v>
          </cell>
          <cell r="F1450">
            <v>9.1300000000000008</v>
          </cell>
        </row>
        <row r="1451">
          <cell r="A1451" t="str">
            <v>001.17.11620</v>
          </cell>
          <cell r="B1451" t="str">
            <v>Fornecimento e instalação de luva de ferro galvanizado  4"</v>
          </cell>
          <cell r="C1451" t="str">
            <v>UN</v>
          </cell>
          <cell r="D1451">
            <v>1</v>
          </cell>
          <cell r="E1451">
            <v>11.984500000000001</v>
          </cell>
          <cell r="F1451">
            <v>11.98</v>
          </cell>
        </row>
        <row r="1452">
          <cell r="A1452" t="str">
            <v>001.17.11640</v>
          </cell>
          <cell r="B1452" t="str">
            <v>Forneciemnto e instalação de poste circular de concreto 7m/200kg</v>
          </cell>
          <cell r="C1452" t="str">
            <v>UN</v>
          </cell>
          <cell r="D1452">
            <v>1</v>
          </cell>
          <cell r="E1452">
            <v>190.94659999999999</v>
          </cell>
          <cell r="F1452">
            <v>190.94</v>
          </cell>
        </row>
        <row r="1453">
          <cell r="A1453" t="str">
            <v>001.17.11660</v>
          </cell>
          <cell r="B1453" t="str">
            <v>Fornecimento e instalação de poste circular de concreto 7m/400kg</v>
          </cell>
          <cell r="C1453" t="str">
            <v>UN</v>
          </cell>
          <cell r="D1453">
            <v>1</v>
          </cell>
          <cell r="E1453">
            <v>308.94659999999999</v>
          </cell>
          <cell r="F1453">
            <v>308.94</v>
          </cell>
        </row>
        <row r="1454">
          <cell r="A1454" t="str">
            <v>001.17.11680</v>
          </cell>
          <cell r="B1454" t="str">
            <v>Fornecimento e instalação de poste circular de concreto 9m/150kg</v>
          </cell>
          <cell r="C1454" t="str">
            <v>UN</v>
          </cell>
          <cell r="D1454">
            <v>1</v>
          </cell>
          <cell r="E1454">
            <v>206.1832</v>
          </cell>
          <cell r="F1454">
            <v>206.18</v>
          </cell>
        </row>
        <row r="1455">
          <cell r="A1455" t="str">
            <v>001.17.11700</v>
          </cell>
          <cell r="B1455" t="str">
            <v>Fornecimento e instalação de poste circular de concreto 9m/400kg</v>
          </cell>
          <cell r="C1455" t="str">
            <v>UN</v>
          </cell>
          <cell r="D1455">
            <v>1</v>
          </cell>
          <cell r="E1455">
            <v>367.1832</v>
          </cell>
          <cell r="F1455">
            <v>367.18</v>
          </cell>
        </row>
        <row r="1456">
          <cell r="A1456" t="str">
            <v>001.17.11720</v>
          </cell>
          <cell r="B1456" t="str">
            <v>Fornecimento e instalação de poste circular de concreto 10m/150kg</v>
          </cell>
          <cell r="C1456" t="str">
            <v>UN</v>
          </cell>
          <cell r="D1456">
            <v>1</v>
          </cell>
          <cell r="E1456">
            <v>481.41989999999998</v>
          </cell>
          <cell r="F1456">
            <v>481.41</v>
          </cell>
        </row>
        <row r="1457">
          <cell r="A1457" t="str">
            <v>001.17.11740</v>
          </cell>
          <cell r="B1457" t="str">
            <v>Fornecimento e instalação de poste circular de concreto 10m/400kg</v>
          </cell>
          <cell r="C1457" t="str">
            <v>UN</v>
          </cell>
          <cell r="D1457">
            <v>1</v>
          </cell>
          <cell r="E1457">
            <v>555.56989999999996</v>
          </cell>
          <cell r="F1457">
            <v>555.55999999999995</v>
          </cell>
        </row>
        <row r="1458">
          <cell r="A1458" t="str">
            <v>001.17.11760</v>
          </cell>
          <cell r="B1458" t="str">
            <v>Fornecimento e instalação de poste circular de concreto 10m/600kg</v>
          </cell>
          <cell r="C1458" t="str">
            <v>UN</v>
          </cell>
          <cell r="D1458">
            <v>1</v>
          </cell>
          <cell r="E1458">
            <v>434.41989999999998</v>
          </cell>
          <cell r="F1458">
            <v>434.41</v>
          </cell>
        </row>
        <row r="1459">
          <cell r="A1459" t="str">
            <v>001.17.11780</v>
          </cell>
          <cell r="B1459" t="str">
            <v>Fornecimento e instalação de poste circular de concreto 10m/800kg</v>
          </cell>
          <cell r="C1459" t="str">
            <v>UN</v>
          </cell>
          <cell r="D1459">
            <v>1</v>
          </cell>
          <cell r="E1459">
            <v>451.41989999999998</v>
          </cell>
          <cell r="F1459">
            <v>451.41</v>
          </cell>
        </row>
        <row r="1460">
          <cell r="A1460" t="str">
            <v>001.17.11800</v>
          </cell>
          <cell r="B1460" t="str">
            <v>Fornecimento e instalação de poste circular de concreto 11m/200kg</v>
          </cell>
          <cell r="C1460" t="str">
            <v>UN</v>
          </cell>
          <cell r="D1460">
            <v>1</v>
          </cell>
          <cell r="E1460">
            <v>591.65650000000005</v>
          </cell>
          <cell r="F1460">
            <v>591.65</v>
          </cell>
        </row>
        <row r="1461">
          <cell r="A1461" t="str">
            <v>001.17.11820</v>
          </cell>
          <cell r="B1461" t="str">
            <v>Fornecimento e instalação de poste circular de concreto 11m/300kg</v>
          </cell>
          <cell r="C1461" t="str">
            <v>UN</v>
          </cell>
          <cell r="D1461">
            <v>1</v>
          </cell>
          <cell r="E1461">
            <v>708.65650000000005</v>
          </cell>
          <cell r="F1461">
            <v>708.65</v>
          </cell>
        </row>
        <row r="1462">
          <cell r="A1462" t="str">
            <v>001.17.11840</v>
          </cell>
          <cell r="B1462" t="str">
            <v>Fornecimento e instalação de poste circular de concreto 11m/400kg</v>
          </cell>
          <cell r="C1462" t="str">
            <v>UN</v>
          </cell>
          <cell r="D1462">
            <v>1</v>
          </cell>
          <cell r="E1462">
            <v>693.25649999999996</v>
          </cell>
          <cell r="F1462">
            <v>693.25</v>
          </cell>
        </row>
        <row r="1463">
          <cell r="A1463" t="str">
            <v>001.17.11860</v>
          </cell>
          <cell r="B1463" t="str">
            <v>Fornecimento e instalação de poste circular de concreto 11m/600kg</v>
          </cell>
          <cell r="C1463" t="str">
            <v>UN</v>
          </cell>
          <cell r="D1463">
            <v>1</v>
          </cell>
          <cell r="E1463">
            <v>971.8931</v>
          </cell>
          <cell r="F1463">
            <v>971.89</v>
          </cell>
        </row>
        <row r="1464">
          <cell r="A1464" t="str">
            <v>001.17.11880</v>
          </cell>
          <cell r="B1464" t="str">
            <v>Fornecimento e instalação de poste circular de concreto 11m/800kg</v>
          </cell>
          <cell r="C1464" t="str">
            <v>UN</v>
          </cell>
          <cell r="D1464">
            <v>1</v>
          </cell>
          <cell r="E1464">
            <v>1208.4530999999999</v>
          </cell>
          <cell r="F1464">
            <v>1208.45</v>
          </cell>
        </row>
        <row r="1465">
          <cell r="A1465" t="str">
            <v>001.17.11900</v>
          </cell>
          <cell r="B1465" t="str">
            <v>Fornecimento e instalação de poste circular de concreto 11m/1000kg</v>
          </cell>
          <cell r="C1465" t="str">
            <v>UN</v>
          </cell>
          <cell r="D1465">
            <v>1</v>
          </cell>
          <cell r="E1465">
            <v>806.8931</v>
          </cell>
          <cell r="F1465">
            <v>806.89</v>
          </cell>
        </row>
        <row r="1466">
          <cell r="A1466" t="str">
            <v>001.17.11920</v>
          </cell>
          <cell r="B1466" t="str">
            <v>Fornecimento e instalação de poste circular de concreto 13 m / 200 kg</v>
          </cell>
          <cell r="C1466" t="str">
            <v>UN</v>
          </cell>
          <cell r="D1466">
            <v>1</v>
          </cell>
          <cell r="E1466">
            <v>524.38670000000002</v>
          </cell>
          <cell r="F1466">
            <v>524.38</v>
          </cell>
        </row>
        <row r="1467">
          <cell r="A1467" t="str">
            <v>001.17.11940</v>
          </cell>
          <cell r="B1467" t="str">
            <v>Fornecimento e instalação de poste circular de concreto 15 m / 200 kg</v>
          </cell>
          <cell r="C1467" t="str">
            <v>UN</v>
          </cell>
          <cell r="D1467">
            <v>1</v>
          </cell>
          <cell r="E1467">
            <v>699.76639999999998</v>
          </cell>
          <cell r="F1467">
            <v>699.76</v>
          </cell>
        </row>
        <row r="1468">
          <cell r="A1468" t="str">
            <v>001.17.11960</v>
          </cell>
          <cell r="B1468" t="str">
            <v>Fornecimento e instalação de poste de concreto duplo t 9 m / 150 kg</v>
          </cell>
          <cell r="C1468" t="str">
            <v>UN</v>
          </cell>
          <cell r="D1468">
            <v>1</v>
          </cell>
          <cell r="E1468">
            <v>233.10319999999999</v>
          </cell>
          <cell r="F1468">
            <v>233.1</v>
          </cell>
        </row>
        <row r="1469">
          <cell r="A1469" t="str">
            <v>001.17.11980</v>
          </cell>
          <cell r="B1469" t="str">
            <v>Fornecimento e instalação de poste de concreto duplo t 10 m / 150 kg</v>
          </cell>
          <cell r="C1469" t="str">
            <v>UN</v>
          </cell>
          <cell r="D1469">
            <v>1</v>
          </cell>
          <cell r="E1469">
            <v>381.41989999999998</v>
          </cell>
          <cell r="F1469">
            <v>381.41</v>
          </cell>
        </row>
        <row r="1470">
          <cell r="A1470" t="str">
            <v>001.17.12000</v>
          </cell>
          <cell r="B1470" t="str">
            <v>Fornecimento e instalação de poste de concreto duplo t 10 m / 300 kg</v>
          </cell>
          <cell r="C1470" t="str">
            <v>UN</v>
          </cell>
          <cell r="D1470">
            <v>1</v>
          </cell>
          <cell r="E1470">
            <v>465.41989999999998</v>
          </cell>
          <cell r="F1470">
            <v>465.41</v>
          </cell>
        </row>
        <row r="1471">
          <cell r="A1471" t="str">
            <v>001.17.12020</v>
          </cell>
          <cell r="B1471" t="str">
            <v>Fornecimento e instalação de poste de concreto duplo t 10 m / 400 kg</v>
          </cell>
          <cell r="C1471" t="str">
            <v>UN</v>
          </cell>
          <cell r="D1471">
            <v>1</v>
          </cell>
          <cell r="E1471">
            <v>485.41989999999998</v>
          </cell>
          <cell r="F1471">
            <v>485.41</v>
          </cell>
        </row>
        <row r="1472">
          <cell r="A1472" t="str">
            <v>001.17.12040</v>
          </cell>
          <cell r="B1472" t="str">
            <v>Fornecimento e instalação de poste de concreto duplo t 10 m / 800 kg</v>
          </cell>
          <cell r="C1472" t="str">
            <v>UN</v>
          </cell>
          <cell r="D1472">
            <v>1</v>
          </cell>
          <cell r="E1472">
            <v>624.41989999999998</v>
          </cell>
          <cell r="F1472">
            <v>624.41</v>
          </cell>
        </row>
        <row r="1473">
          <cell r="A1473" t="str">
            <v>001.17.12060</v>
          </cell>
          <cell r="B1473" t="str">
            <v>Fornecimento e instalação de poste de concreto duplo t 11 m / 300 kg</v>
          </cell>
          <cell r="C1473" t="str">
            <v>UN</v>
          </cell>
          <cell r="D1473">
            <v>1</v>
          </cell>
          <cell r="E1473">
            <v>553.65650000000005</v>
          </cell>
          <cell r="F1473">
            <v>553.65</v>
          </cell>
        </row>
        <row r="1474">
          <cell r="A1474" t="str">
            <v>001.17.12080</v>
          </cell>
          <cell r="B1474" t="str">
            <v>Fornecimento e instalação de poste de concreto duplo t 11 m / 600 kg</v>
          </cell>
          <cell r="C1474" t="str">
            <v>UN</v>
          </cell>
          <cell r="D1474">
            <v>1</v>
          </cell>
          <cell r="E1474">
            <v>704.65650000000005</v>
          </cell>
          <cell r="F1474">
            <v>704.65</v>
          </cell>
        </row>
        <row r="1475">
          <cell r="A1475" t="str">
            <v>001.17.12100</v>
          </cell>
          <cell r="B1475" t="str">
            <v>Fornecimento e instalação de poste de concreto duplo t 11 m / 800 kg</v>
          </cell>
          <cell r="C1475" t="str">
            <v>UN</v>
          </cell>
          <cell r="D1475">
            <v>1</v>
          </cell>
          <cell r="E1475">
            <v>836.65650000000005</v>
          </cell>
          <cell r="F1475">
            <v>836.65</v>
          </cell>
        </row>
        <row r="1476">
          <cell r="A1476" t="str">
            <v>001.17.12120</v>
          </cell>
          <cell r="B1476" t="str">
            <v>Fornecimento e instalação de poste de concreto duplo t 10 m / 600 kg</v>
          </cell>
          <cell r="C1476" t="str">
            <v>UN</v>
          </cell>
          <cell r="D1476">
            <v>1</v>
          </cell>
          <cell r="E1476">
            <v>527.65650000000005</v>
          </cell>
          <cell r="F1476">
            <v>527.65</v>
          </cell>
        </row>
        <row r="1477">
          <cell r="A1477" t="str">
            <v>001.17.12140</v>
          </cell>
          <cell r="B1477" t="str">
            <v>Fornecimento e instalação de chave faca unipolar com acessórios de fixação 200amp/15kv</v>
          </cell>
          <cell r="C1477" t="str">
            <v>UN</v>
          </cell>
          <cell r="D1477">
            <v>1</v>
          </cell>
          <cell r="E1477">
            <v>93.071100000000001</v>
          </cell>
          <cell r="F1477">
            <v>93.07</v>
          </cell>
        </row>
        <row r="1478">
          <cell r="A1478" t="str">
            <v>001.17.12160</v>
          </cell>
          <cell r="B1478" t="str">
            <v>Fornecimento e instalação de chave faca unipolar com acessórios de fixação 400amp/15kv</v>
          </cell>
          <cell r="C1478" t="str">
            <v>UN</v>
          </cell>
          <cell r="D1478">
            <v>1</v>
          </cell>
          <cell r="E1478">
            <v>115.11839999999999</v>
          </cell>
          <cell r="F1478">
            <v>115.11</v>
          </cell>
        </row>
        <row r="1479">
          <cell r="A1479" t="str">
            <v>001.17.12180</v>
          </cell>
          <cell r="B1479" t="str">
            <v>Fornecimento e instalação de chave corta circuito irup 1200 amp da porter p/ peça 50amp/15kv</v>
          </cell>
          <cell r="C1479" t="str">
            <v>UN</v>
          </cell>
          <cell r="D1479">
            <v>1</v>
          </cell>
          <cell r="E1479">
            <v>97.165599999999998</v>
          </cell>
          <cell r="F1479">
            <v>97.16</v>
          </cell>
        </row>
        <row r="1480">
          <cell r="A1480" t="str">
            <v>001.17.12200</v>
          </cell>
          <cell r="B1480" t="str">
            <v>Fornecimento e instalação de chave fusível indicador 100 a / 15 kv c/ elo 54</v>
          </cell>
          <cell r="C1480" t="str">
            <v>UN</v>
          </cell>
          <cell r="D1480">
            <v>1</v>
          </cell>
          <cell r="E1480">
            <v>97.165599999999998</v>
          </cell>
          <cell r="F1480">
            <v>97.16</v>
          </cell>
        </row>
        <row r="1481">
          <cell r="A1481" t="str">
            <v>001.17.12220</v>
          </cell>
          <cell r="B1481" t="str">
            <v>Fornecimento e instalação de chave fusivel distr. 10.000 a - 15 kv tipo xs c/ ferragens</v>
          </cell>
          <cell r="C1481" t="str">
            <v>CJ</v>
          </cell>
          <cell r="D1481">
            <v>1</v>
          </cell>
          <cell r="E1481">
            <v>167.7833</v>
          </cell>
          <cell r="F1481">
            <v>167.78</v>
          </cell>
        </row>
        <row r="1482">
          <cell r="A1482" t="str">
            <v>001.17.12240</v>
          </cell>
          <cell r="B1482" t="str">
            <v>Para-raio cristal valve c/ centelhador e disparador classe 15 0kv</v>
          </cell>
          <cell r="C1482" t="str">
            <v>UN</v>
          </cell>
          <cell r="D1482">
            <v>1</v>
          </cell>
          <cell r="E1482">
            <v>121.3366</v>
          </cell>
          <cell r="F1482">
            <v>121.33</v>
          </cell>
        </row>
        <row r="1483">
          <cell r="A1483" t="str">
            <v>001.17.12260</v>
          </cell>
          <cell r="B1483" t="str">
            <v>Pára-raios cristal c/ centelhador e disparador classe 13,8 kv</v>
          </cell>
          <cell r="C1483" t="str">
            <v>UN</v>
          </cell>
          <cell r="D1483">
            <v>1</v>
          </cell>
          <cell r="E1483">
            <v>90.236599999999996</v>
          </cell>
          <cell r="F1483">
            <v>90.23</v>
          </cell>
        </row>
        <row r="1484">
          <cell r="A1484" t="str">
            <v>001.17.12280</v>
          </cell>
          <cell r="B1484" t="str">
            <v>Forneciemnto e instalação de transformador trifásico 13 8 13 2 6 6kv/220v primário em triângulo secundário em estrela 30 kva</v>
          </cell>
          <cell r="C1484" t="str">
            <v>UN</v>
          </cell>
          <cell r="D1484">
            <v>1</v>
          </cell>
          <cell r="E1484">
            <v>2971.8397</v>
          </cell>
          <cell r="F1484">
            <v>2971.83</v>
          </cell>
        </row>
        <row r="1485">
          <cell r="A1485" t="str">
            <v>001.17.12300</v>
          </cell>
          <cell r="B1485" t="str">
            <v>Forneciemnto e instalação de transformador trifásico 13 8 13 2 6 6kv/220v primário em triângulo secundário em estrela 45 kva</v>
          </cell>
          <cell r="C1485" t="str">
            <v>UN</v>
          </cell>
          <cell r="D1485">
            <v>1</v>
          </cell>
          <cell r="E1485">
            <v>3682.7863000000002</v>
          </cell>
          <cell r="F1485">
            <v>3682.78</v>
          </cell>
        </row>
        <row r="1486">
          <cell r="A1486" t="str">
            <v>001.17.12320</v>
          </cell>
          <cell r="B1486" t="str">
            <v>Forneciemnto e instalação de transformador trifásico 13 8 13 2 6 6kv/220v primário em triângulo secundário em estrela 75 kva</v>
          </cell>
          <cell r="C1486" t="str">
            <v>UN</v>
          </cell>
          <cell r="D1486">
            <v>1</v>
          </cell>
          <cell r="E1486">
            <v>5138.7327999999998</v>
          </cell>
          <cell r="F1486">
            <v>5138.7299999999996</v>
          </cell>
        </row>
        <row r="1487">
          <cell r="A1487" t="str">
            <v>001.17.12340</v>
          </cell>
          <cell r="B1487" t="str">
            <v>Forneciemnto e instalação de transformador trifásico 13 8 13 2 6 6kv/220v primário em triângulo secundário em estrela 112.5 kva</v>
          </cell>
          <cell r="C1487" t="str">
            <v>UN</v>
          </cell>
          <cell r="D1487">
            <v>1</v>
          </cell>
          <cell r="E1487">
            <v>6569.0992999999999</v>
          </cell>
          <cell r="F1487">
            <v>6569.09</v>
          </cell>
        </row>
        <row r="1488">
          <cell r="A1488" t="str">
            <v>001.17.12360</v>
          </cell>
          <cell r="B1488" t="str">
            <v>Forneciemnto e instalação de transformador trifásico 13 8 13 2 6 6kv/220v primário em triângulo secundário em estrela 150 kva</v>
          </cell>
          <cell r="C1488" t="str">
            <v>UN</v>
          </cell>
          <cell r="D1488">
            <v>1</v>
          </cell>
          <cell r="E1488">
            <v>8225.4657000000007</v>
          </cell>
          <cell r="F1488">
            <v>8225.4599999999991</v>
          </cell>
        </row>
        <row r="1489">
          <cell r="A1489" t="str">
            <v>001.17.12380</v>
          </cell>
          <cell r="B1489" t="str">
            <v>Forneciemnto e instalação de transformador trifásico 13 8 13 2 6 6kv/220v primário em triângulo secundário em estrela 15 kva</v>
          </cell>
          <cell r="C1489" t="str">
            <v>UN</v>
          </cell>
          <cell r="D1489">
            <v>1</v>
          </cell>
          <cell r="E1489">
            <v>2261.8930999999998</v>
          </cell>
          <cell r="F1489">
            <v>2261.89</v>
          </cell>
        </row>
        <row r="1490">
          <cell r="A1490" t="str">
            <v>001.17.12400</v>
          </cell>
          <cell r="B1490" t="str">
            <v>Forneciemnto e instalação de transformador trifásico 13 8 13 2 6 6kv/220v primário em triângulo secundário em estrela 225 kva</v>
          </cell>
          <cell r="C1490" t="str">
            <v>UN</v>
          </cell>
          <cell r="D1490">
            <v>1</v>
          </cell>
          <cell r="E1490">
            <v>10663.366400000001</v>
          </cell>
          <cell r="F1490">
            <v>10663.36</v>
          </cell>
        </row>
        <row r="1491">
          <cell r="A1491" t="str">
            <v>001.17.12420</v>
          </cell>
          <cell r="B1491" t="str">
            <v>Forneciemnto e instalação de transformador trifásico 13 8 13 2 6 6kv/220v primário em triângulo secundário em estrela 300 kva</v>
          </cell>
          <cell r="C1491" t="str">
            <v>UN</v>
          </cell>
          <cell r="D1491">
            <v>1</v>
          </cell>
          <cell r="E1491">
            <v>14055.1985</v>
          </cell>
          <cell r="F1491">
            <v>14055.19</v>
          </cell>
        </row>
        <row r="1492">
          <cell r="A1492" t="str">
            <v>001.17.12440</v>
          </cell>
          <cell r="B1492" t="str">
            <v>Fornecimento e instalação de suporte padronizado para transformador 220mm</v>
          </cell>
          <cell r="C1492" t="str">
            <v>UN</v>
          </cell>
          <cell r="D1492">
            <v>1</v>
          </cell>
          <cell r="E1492">
            <v>56.236600000000003</v>
          </cell>
          <cell r="F1492">
            <v>56.23</v>
          </cell>
        </row>
        <row r="1493">
          <cell r="A1493" t="str">
            <v>001.17.12460</v>
          </cell>
          <cell r="B1493" t="str">
            <v>Fornecimento e instalação de suporte padronizado para transformador 230mm</v>
          </cell>
          <cell r="C1493" t="str">
            <v>UN</v>
          </cell>
          <cell r="D1493">
            <v>1</v>
          </cell>
          <cell r="E1493">
            <v>60.0366</v>
          </cell>
          <cell r="F1493">
            <v>60.03</v>
          </cell>
        </row>
        <row r="1494">
          <cell r="A1494" t="str">
            <v>001.17.12480</v>
          </cell>
          <cell r="B1494" t="str">
            <v>Fornecimento e instalação de suporte p/ trafo 2 t</v>
          </cell>
          <cell r="C1494" t="str">
            <v>UN</v>
          </cell>
          <cell r="D1494">
            <v>1</v>
          </cell>
          <cell r="E1494">
            <v>39.255099999999999</v>
          </cell>
          <cell r="F1494">
            <v>39.25</v>
          </cell>
        </row>
        <row r="1495">
          <cell r="A1495" t="str">
            <v>001.17.12500</v>
          </cell>
          <cell r="B1495" t="str">
            <v>Fornecimento e instalação de haste terra seção em l de 2 40 m com conector e parafuso</v>
          </cell>
          <cell r="C1495" t="str">
            <v>UN</v>
          </cell>
          <cell r="D1495">
            <v>1</v>
          </cell>
          <cell r="E1495">
            <v>12.9184</v>
          </cell>
          <cell r="F1495">
            <v>12.91</v>
          </cell>
        </row>
        <row r="1496">
          <cell r="A1496" t="str">
            <v>001.17.12520</v>
          </cell>
          <cell r="B1496" t="str">
            <v>Fornecimento e instalação de transformador de corrente de 0.6kv 60hz classe de precisão 0.3 wxy 100/5amp a 400/5amp</v>
          </cell>
          <cell r="C1496" t="str">
            <v>UN</v>
          </cell>
          <cell r="D1496">
            <v>1</v>
          </cell>
          <cell r="E1496">
            <v>87.818399999999997</v>
          </cell>
          <cell r="F1496">
            <v>87.81</v>
          </cell>
        </row>
        <row r="1497">
          <cell r="A1497" t="str">
            <v>001.17.12540</v>
          </cell>
          <cell r="B1497" t="str">
            <v>Fornecimento e instalação de caixa padronizada para instalação de medidor e baixa tensão trifásico</v>
          </cell>
          <cell r="C1497" t="str">
            <v>UN</v>
          </cell>
          <cell r="D1497">
            <v>1</v>
          </cell>
          <cell r="E1497">
            <v>210.47329999999999</v>
          </cell>
          <cell r="F1497">
            <v>210.47</v>
          </cell>
        </row>
        <row r="1498">
          <cell r="A1498" t="str">
            <v>001.17.12560</v>
          </cell>
          <cell r="B1498" t="str">
            <v>Fornecimento e instalação de caixa padronizada para instalação de medidor e baixa tensão bifásico</v>
          </cell>
          <cell r="C1498" t="str">
            <v>UN</v>
          </cell>
          <cell r="D1498">
            <v>1</v>
          </cell>
          <cell r="E1498">
            <v>45.473300000000002</v>
          </cell>
          <cell r="F1498">
            <v>45.47</v>
          </cell>
        </row>
        <row r="1499">
          <cell r="A1499" t="str">
            <v>001.17.12580</v>
          </cell>
          <cell r="B1499" t="str">
            <v>Fornecimento e instalação de caixa padronizada para instalação de medidor e baixa tensão monofásico</v>
          </cell>
          <cell r="C1499" t="str">
            <v>UN</v>
          </cell>
          <cell r="D1499">
            <v>1</v>
          </cell>
          <cell r="E1499">
            <v>37.3551</v>
          </cell>
          <cell r="F1499">
            <v>37.35</v>
          </cell>
        </row>
        <row r="1500">
          <cell r="A1500" t="str">
            <v>001.17.12600</v>
          </cell>
          <cell r="B1500" t="str">
            <v>Fornecimento e instalação de caixa p/ transformador de corrente 0.6kv</v>
          </cell>
          <cell r="C1500" t="str">
            <v>UN</v>
          </cell>
          <cell r="D1500">
            <v>1</v>
          </cell>
          <cell r="E1500">
            <v>119.47329999999999</v>
          </cell>
          <cell r="F1500">
            <v>119.47</v>
          </cell>
        </row>
        <row r="1501">
          <cell r="A1501" t="str">
            <v>001.17.12620</v>
          </cell>
          <cell r="B1501" t="str">
            <v>Fornecimento e instalação de arame de aço galvanizado nº 12bwg (48g/m)</v>
          </cell>
          <cell r="C1501" t="str">
            <v>KG</v>
          </cell>
          <cell r="D1501">
            <v>1</v>
          </cell>
          <cell r="E1501">
            <v>6.7171000000000003</v>
          </cell>
          <cell r="F1501">
            <v>6.71</v>
          </cell>
        </row>
        <row r="1502">
          <cell r="A1502" t="str">
            <v>001.17.12640</v>
          </cell>
          <cell r="B1502" t="str">
            <v>Fornecimento e instalação de arame de aço galvanizado nº 14bwg (27 2g/m)</v>
          </cell>
          <cell r="C1502" t="str">
            <v>KG</v>
          </cell>
          <cell r="D1502">
            <v>1</v>
          </cell>
          <cell r="E1502">
            <v>8.3536000000000001</v>
          </cell>
          <cell r="F1502">
            <v>8.35</v>
          </cell>
        </row>
        <row r="1503">
          <cell r="A1503" t="str">
            <v>001.17.12660</v>
          </cell>
          <cell r="B1503" t="str">
            <v>Fornecimento e instalação de arame de aço galvanizado nº 16bwg (16 8g/m)</v>
          </cell>
          <cell r="C1503" t="str">
            <v>KG</v>
          </cell>
          <cell r="D1503">
            <v>1</v>
          </cell>
          <cell r="E1503">
            <v>6.6536</v>
          </cell>
          <cell r="F1503">
            <v>6.65</v>
          </cell>
        </row>
        <row r="1504">
          <cell r="A1504" t="str">
            <v>001.17.12680</v>
          </cell>
          <cell r="B1504" t="str">
            <v>Fornecimento e instalação de fio de alumínio recozido para amarração nº. 6 awg</v>
          </cell>
          <cell r="C1504" t="str">
            <v>KG</v>
          </cell>
          <cell r="D1504">
            <v>1</v>
          </cell>
          <cell r="E1504">
            <v>27.3766</v>
          </cell>
          <cell r="F1504">
            <v>27.37</v>
          </cell>
        </row>
        <row r="1505">
          <cell r="A1505" t="str">
            <v>001.17.12700</v>
          </cell>
          <cell r="B1505" t="str">
            <v>Fornecimento e instalação de fio de alumínio recozido para amarração nº. 4 awg</v>
          </cell>
          <cell r="C1505" t="str">
            <v>KG</v>
          </cell>
          <cell r="D1505">
            <v>1</v>
          </cell>
          <cell r="E1505">
            <v>24.319299999999998</v>
          </cell>
          <cell r="F1505">
            <v>24.31</v>
          </cell>
        </row>
        <row r="1506">
          <cell r="A1506" t="str">
            <v>001.17.12720</v>
          </cell>
          <cell r="B1506" t="str">
            <v>Fornecimento e instalação de fita de alumínio para proteção de 1 x 10 mm</v>
          </cell>
          <cell r="C1506" t="str">
            <v>KG</v>
          </cell>
          <cell r="D1506">
            <v>1</v>
          </cell>
          <cell r="E1506">
            <v>34.315100000000001</v>
          </cell>
          <cell r="F1506">
            <v>34.31</v>
          </cell>
        </row>
        <row r="1507">
          <cell r="A1507" t="str">
            <v>001.17.12740</v>
          </cell>
          <cell r="B1507" t="str">
            <v>Fornecimento e instalação de cabo de aço 6.4mm 1/4"</v>
          </cell>
          <cell r="C1507" t="str">
            <v>ML</v>
          </cell>
          <cell r="D1507">
            <v>1</v>
          </cell>
          <cell r="E1507">
            <v>16.0166</v>
          </cell>
          <cell r="F1507">
            <v>16.010000000000002</v>
          </cell>
        </row>
        <row r="1508">
          <cell r="A1508" t="str">
            <v>001.17.12760</v>
          </cell>
          <cell r="B1508" t="str">
            <v>Fornecimento e instalação de grampo de cerca</v>
          </cell>
          <cell r="C1508" t="str">
            <v>KG</v>
          </cell>
          <cell r="D1508">
            <v>1</v>
          </cell>
          <cell r="E1508">
            <v>23.6433</v>
          </cell>
          <cell r="F1508">
            <v>23.64</v>
          </cell>
        </row>
        <row r="1509">
          <cell r="A1509" t="str">
            <v>001.17.12780</v>
          </cell>
          <cell r="B1509" t="str">
            <v>Fornecimento e instalação de tora de madeira de 1m</v>
          </cell>
          <cell r="C1509" t="str">
            <v>UN</v>
          </cell>
          <cell r="D1509">
            <v>1</v>
          </cell>
          <cell r="E1509">
            <v>16.836600000000001</v>
          </cell>
          <cell r="F1509">
            <v>16.829999999999998</v>
          </cell>
        </row>
        <row r="1510">
          <cell r="A1510" t="str">
            <v>001.17.12800</v>
          </cell>
          <cell r="B1510" t="str">
            <v>Fornecimento e instalação de grampo de linha viva</v>
          </cell>
          <cell r="C1510" t="str">
            <v>UN</v>
          </cell>
          <cell r="D1510">
            <v>1</v>
          </cell>
          <cell r="E1510">
            <v>8.5710999999999995</v>
          </cell>
          <cell r="F1510">
            <v>8.57</v>
          </cell>
        </row>
        <row r="1511">
          <cell r="A1511" t="str">
            <v>001.17.12820</v>
          </cell>
          <cell r="B1511" t="str">
            <v>Fornecimento e instalação de haste de ancira de 2.400 mm</v>
          </cell>
          <cell r="C1511" t="str">
            <v>UN</v>
          </cell>
          <cell r="D1511">
            <v>1</v>
          </cell>
          <cell r="E1511">
            <v>14.718400000000001</v>
          </cell>
          <cell r="F1511">
            <v>14.71</v>
          </cell>
        </row>
        <row r="1512">
          <cell r="A1512" t="str">
            <v>001.17.12840</v>
          </cell>
          <cell r="B1512" t="str">
            <v>Fornecimento e instalação de chapa para fixacao de estais 76x11x130 mm</v>
          </cell>
          <cell r="C1512" t="str">
            <v>UN</v>
          </cell>
          <cell r="D1512">
            <v>1</v>
          </cell>
          <cell r="E1512">
            <v>4.6711</v>
          </cell>
          <cell r="F1512">
            <v>4.67</v>
          </cell>
        </row>
        <row r="1513">
          <cell r="A1513" t="str">
            <v>001.17.12860</v>
          </cell>
          <cell r="B1513" t="str">
            <v>Fornecimento e instalação de cabo de alumínio nú classe 15 kv m 4 awg - ca</v>
          </cell>
          <cell r="C1513" t="str">
            <v>ML</v>
          </cell>
          <cell r="D1513">
            <v>1</v>
          </cell>
          <cell r="E1513">
            <v>2.0459999999999998</v>
          </cell>
          <cell r="F1513">
            <v>2.04</v>
          </cell>
        </row>
        <row r="1514">
          <cell r="A1514" t="str">
            <v>001.17.12880</v>
          </cell>
          <cell r="B1514" t="str">
            <v>Fornecimento e instalação de cabo de alumínio nú classe 15 kv nº. 2 caa</v>
          </cell>
          <cell r="C1514" t="str">
            <v>KG</v>
          </cell>
          <cell r="D1514">
            <v>1</v>
          </cell>
          <cell r="E1514">
            <v>21.4421</v>
          </cell>
          <cell r="F1514">
            <v>21.44</v>
          </cell>
        </row>
        <row r="1515">
          <cell r="A1515" t="str">
            <v>001.17.12900</v>
          </cell>
          <cell r="B1515" t="str">
            <v>Fornecimento e instalação de cabo de alumínio nú classe 15 kv nº. 2 ca</v>
          </cell>
          <cell r="C1515" t="str">
            <v>KG</v>
          </cell>
          <cell r="D1515">
            <v>1</v>
          </cell>
          <cell r="E1515">
            <v>12.877599999999999</v>
          </cell>
          <cell r="F1515">
            <v>12.87</v>
          </cell>
        </row>
        <row r="1516">
          <cell r="A1516" t="str">
            <v>001.17.12920</v>
          </cell>
          <cell r="B1516" t="str">
            <v>Fornecimento e instalação de cabo de alumínio nú classe 15 kv nº. 1/0 ca</v>
          </cell>
          <cell r="C1516" t="str">
            <v>KG</v>
          </cell>
          <cell r="D1516">
            <v>1</v>
          </cell>
          <cell r="E1516">
            <v>13.0825</v>
          </cell>
          <cell r="F1516">
            <v>13.08</v>
          </cell>
        </row>
        <row r="1517">
          <cell r="A1517" t="str">
            <v>001.17.12940</v>
          </cell>
          <cell r="B1517" t="str">
            <v>Fornecimento e instalação de canaleta de pvc 110x20x2.200 mm ref. 300 46 sistema "x" da pial</v>
          </cell>
          <cell r="C1517" t="str">
            <v>UN</v>
          </cell>
          <cell r="D1517">
            <v>1</v>
          </cell>
          <cell r="E1517">
            <v>25.560700000000001</v>
          </cell>
          <cell r="F1517">
            <v>25.56</v>
          </cell>
        </row>
        <row r="1518">
          <cell r="A1518" t="str">
            <v>001.17.12960</v>
          </cell>
          <cell r="B1518" t="str">
            <v>Fornecimento e instalação de isolador roldana baixa tensao</v>
          </cell>
          <cell r="C1518" t="str">
            <v>UN</v>
          </cell>
          <cell r="D1518">
            <v>1</v>
          </cell>
          <cell r="E1518">
            <v>4.7973999999999997</v>
          </cell>
          <cell r="F1518">
            <v>4.79</v>
          </cell>
        </row>
        <row r="1519">
          <cell r="A1519" t="str">
            <v>001.17.12980</v>
          </cell>
          <cell r="B1519" t="str">
            <v>Fornecimento e instalação de isolador de passagem tipo externo-interno 15kv</v>
          </cell>
          <cell r="C1519" t="str">
            <v>PC</v>
          </cell>
          <cell r="D1519">
            <v>1</v>
          </cell>
          <cell r="E1519">
            <v>109.0566</v>
          </cell>
          <cell r="F1519">
            <v>109.05</v>
          </cell>
        </row>
        <row r="1520">
          <cell r="A1520" t="str">
            <v>001.17.13000</v>
          </cell>
          <cell r="B1520" t="str">
            <v>Fornecimento e instalação de isolador de pedestal 15kv</v>
          </cell>
          <cell r="C1520" t="str">
            <v>PC</v>
          </cell>
          <cell r="D1520">
            <v>1</v>
          </cell>
          <cell r="E1520">
            <v>31.896599999999999</v>
          </cell>
          <cell r="F1520">
            <v>31.89</v>
          </cell>
        </row>
        <row r="1521">
          <cell r="A1521" t="str">
            <v>001.17.13020</v>
          </cell>
          <cell r="B1521" t="str">
            <v>Fornecimento e instalação de armação secundária com haste de 16mmx350mm 02 estribos</v>
          </cell>
          <cell r="C1521" t="str">
            <v>UN</v>
          </cell>
          <cell r="D1521">
            <v>1</v>
          </cell>
          <cell r="E1521">
            <v>22.886600000000001</v>
          </cell>
          <cell r="F1521">
            <v>22.88</v>
          </cell>
        </row>
        <row r="1522">
          <cell r="A1522" t="str">
            <v>001.17.13040</v>
          </cell>
          <cell r="B1522" t="str">
            <v>Fornecimento e instalação de armação secundária com haste de 16mmx350mm 03 estribos</v>
          </cell>
          <cell r="C1522" t="str">
            <v>UN</v>
          </cell>
          <cell r="D1522">
            <v>1</v>
          </cell>
          <cell r="E1522">
            <v>17.584</v>
          </cell>
          <cell r="F1522">
            <v>17.579999999999998</v>
          </cell>
        </row>
        <row r="1523">
          <cell r="A1523" t="str">
            <v>001.17.13060</v>
          </cell>
          <cell r="B1523" t="str">
            <v>Fornecimento e instalação de parafuso de máquina de diâm. de 5/8x6 pol</v>
          </cell>
          <cell r="C1523" t="str">
            <v>UN</v>
          </cell>
          <cell r="D1523">
            <v>1</v>
          </cell>
          <cell r="E1523">
            <v>3.9474</v>
          </cell>
          <cell r="F1523">
            <v>3.94</v>
          </cell>
        </row>
        <row r="1524">
          <cell r="A1524" t="str">
            <v>001.17.13080</v>
          </cell>
          <cell r="B1524" t="str">
            <v>Fornecimento e instalação de parafuso de aço 16 mm com rosca m 16x2 sem cabeca com 210 mm  de comprimento com 60 mm de rosca tipo chumbador</v>
          </cell>
          <cell r="C1524" t="str">
            <v>PC</v>
          </cell>
          <cell r="D1524">
            <v>1</v>
          </cell>
          <cell r="E1524">
            <v>7.4111000000000002</v>
          </cell>
          <cell r="F1524">
            <v>7.41</v>
          </cell>
        </row>
        <row r="1525">
          <cell r="A1525" t="str">
            <v>001.17.13100</v>
          </cell>
          <cell r="B1525" t="str">
            <v>Fornecimento e instalação de parafuso de aço  16mm com rosca m 16x2 sem cabeca de 200 mm</v>
          </cell>
          <cell r="C1525" t="str">
            <v>PC</v>
          </cell>
          <cell r="D1525">
            <v>1</v>
          </cell>
          <cell r="E1525">
            <v>2.0474000000000001</v>
          </cell>
          <cell r="F1525">
            <v>2.04</v>
          </cell>
        </row>
        <row r="1526">
          <cell r="A1526" t="str">
            <v>001.17.13120</v>
          </cell>
          <cell r="B1526" t="str">
            <v>Fornecimento e instalação de chumbador de aço de diâmetro 5/8"x6"</v>
          </cell>
          <cell r="C1526" t="str">
            <v>UN</v>
          </cell>
          <cell r="D1526">
            <v>1</v>
          </cell>
          <cell r="E1526">
            <v>5.9710999999999999</v>
          </cell>
          <cell r="F1526">
            <v>5.97</v>
          </cell>
        </row>
        <row r="1527">
          <cell r="A1527" t="str">
            <v>001.17.13140</v>
          </cell>
          <cell r="B1527" t="str">
            <v>Fornecimento e instalação de poste de aço galvanizado altura 6 metros diâmetro 3 1/2"</v>
          </cell>
          <cell r="C1527" t="str">
            <v>UN</v>
          </cell>
          <cell r="D1527">
            <v>1</v>
          </cell>
          <cell r="E1527">
            <v>108.997</v>
          </cell>
          <cell r="F1527">
            <v>108.99</v>
          </cell>
        </row>
        <row r="1528">
          <cell r="A1528" t="str">
            <v>001.17.13160</v>
          </cell>
          <cell r="B1528" t="str">
            <v>Fornecimento e instalação de poste de aço galvanizado altura 6 metros diâmetro 4"</v>
          </cell>
          <cell r="C1528" t="str">
            <v>UN</v>
          </cell>
          <cell r="D1528">
            <v>1</v>
          </cell>
          <cell r="E1528">
            <v>143.4443</v>
          </cell>
          <cell r="F1528">
            <v>143.44</v>
          </cell>
        </row>
        <row r="1529">
          <cell r="A1529" t="str">
            <v>001.17.13180</v>
          </cell>
          <cell r="B1529" t="str">
            <v>Fornecimento e instalação de poste de aço galvanizado altura 3,00 m  diâmetro 4"</v>
          </cell>
          <cell r="C1529" t="str">
            <v>PC</v>
          </cell>
          <cell r="D1529">
            <v>1</v>
          </cell>
          <cell r="E1529">
            <v>101.97329999999999</v>
          </cell>
          <cell r="F1529">
            <v>101.97</v>
          </cell>
        </row>
        <row r="1530">
          <cell r="A1530" t="str">
            <v>001.17.13200</v>
          </cell>
          <cell r="B1530" t="str">
            <v>Fornecimento e instalação de poste de aço galvanizado altura 3,00 m  diâmetro 3"</v>
          </cell>
          <cell r="C1530" t="str">
            <v>PC</v>
          </cell>
          <cell r="D1530">
            <v>1</v>
          </cell>
          <cell r="E1530">
            <v>55.473300000000002</v>
          </cell>
          <cell r="F1530">
            <v>55.47</v>
          </cell>
        </row>
        <row r="1531">
          <cell r="A1531" t="str">
            <v>001.17.13220</v>
          </cell>
          <cell r="B1531" t="str">
            <v>Fornecimento e instalação de curva de ferro galvanizado de 135º diâm. 4"</v>
          </cell>
          <cell r="C1531" t="str">
            <v>UN</v>
          </cell>
          <cell r="D1531">
            <v>1</v>
          </cell>
          <cell r="E1531">
            <v>82.295900000000003</v>
          </cell>
          <cell r="F1531">
            <v>82.29</v>
          </cell>
        </row>
        <row r="1532">
          <cell r="A1532" t="str">
            <v>001.17.13240</v>
          </cell>
          <cell r="B1532" t="str">
            <v>Fornecimento e instalação de curva de ferro galvanizado de 135º diâm. 3"</v>
          </cell>
          <cell r="C1532" t="str">
            <v>UN</v>
          </cell>
          <cell r="D1532">
            <v>1</v>
          </cell>
          <cell r="E1532">
            <v>47.335099999999997</v>
          </cell>
          <cell r="F1532">
            <v>47.33</v>
          </cell>
        </row>
        <row r="1533">
          <cell r="A1533" t="str">
            <v>001.17.13260</v>
          </cell>
          <cell r="B1533" t="str">
            <v>Fornecimento e instalação de curva de ferro galvanizado de 135º diâm. 2 1/2"</v>
          </cell>
          <cell r="C1533" t="str">
            <v>UN</v>
          </cell>
          <cell r="D1533">
            <v>1</v>
          </cell>
          <cell r="E1533">
            <v>35.726599999999998</v>
          </cell>
          <cell r="F1533">
            <v>35.72</v>
          </cell>
        </row>
        <row r="1534">
          <cell r="A1534" t="str">
            <v>001.17.13280</v>
          </cell>
          <cell r="B1534" t="str">
            <v>Fornecimento e instalação de curva de ferro galvanizado de 135º diâm. 2"</v>
          </cell>
          <cell r="C1534" t="str">
            <v>UN</v>
          </cell>
          <cell r="D1534">
            <v>1</v>
          </cell>
          <cell r="E1534">
            <v>23.161300000000001</v>
          </cell>
          <cell r="F1534">
            <v>23.16</v>
          </cell>
        </row>
        <row r="1535">
          <cell r="A1535" t="str">
            <v>001.17.13300</v>
          </cell>
          <cell r="B1535" t="str">
            <v>Fornecimento e instalação de curva de ferro galvanizado de 135º diâm. 1 1/2"</v>
          </cell>
          <cell r="C1535" t="str">
            <v>UN</v>
          </cell>
          <cell r="D1535">
            <v>1</v>
          </cell>
          <cell r="E1535">
            <v>15.5829</v>
          </cell>
          <cell r="F1535">
            <v>15.58</v>
          </cell>
        </row>
        <row r="1536">
          <cell r="A1536" t="str">
            <v>001.17.13320</v>
          </cell>
          <cell r="B1536" t="str">
            <v>Fornecimento e instalação de curva de ferro galvanizado de 135º diâm. 1 1/4'</v>
          </cell>
          <cell r="C1536" t="str">
            <v>UN</v>
          </cell>
          <cell r="D1536">
            <v>1</v>
          </cell>
          <cell r="E1536">
            <v>8.7911000000000001</v>
          </cell>
          <cell r="F1536">
            <v>8.7899999999999991</v>
          </cell>
        </row>
        <row r="1537">
          <cell r="A1537" t="str">
            <v>001.17.13340</v>
          </cell>
          <cell r="B1537" t="str">
            <v>Fornecimento e instalação de curva de ferro galvanizado de 135º diâm. 1"</v>
          </cell>
          <cell r="C1537" t="str">
            <v>UN</v>
          </cell>
          <cell r="D1537">
            <v>1</v>
          </cell>
          <cell r="E1537">
            <v>5.2630999999999997</v>
          </cell>
          <cell r="F1537">
            <v>5.26</v>
          </cell>
        </row>
        <row r="1538">
          <cell r="A1538" t="str">
            <v>001.17.13360</v>
          </cell>
          <cell r="B1538" t="str">
            <v>Fornecimento e instalação de curva de ferro galvanizado de 135º diâm. 3/4'</v>
          </cell>
          <cell r="C1538" t="str">
            <v>UN</v>
          </cell>
          <cell r="D1538">
            <v>1</v>
          </cell>
          <cell r="E1538">
            <v>3.3908</v>
          </cell>
          <cell r="F1538">
            <v>3.39</v>
          </cell>
        </row>
        <row r="1539">
          <cell r="A1539" t="str">
            <v>001.17.13380</v>
          </cell>
          <cell r="B1539" t="str">
            <v>Fornecimento e instalação de curva de ferro galvanizado de 90º diâm. 3"</v>
          </cell>
          <cell r="C1539" t="str">
            <v>UN</v>
          </cell>
          <cell r="D1539">
            <v>1</v>
          </cell>
          <cell r="E1539">
            <v>48.845100000000002</v>
          </cell>
          <cell r="F1539">
            <v>48.84</v>
          </cell>
        </row>
        <row r="1540">
          <cell r="A1540" t="str">
            <v>001.17.13400</v>
          </cell>
          <cell r="B1540" t="str">
            <v>Fornecimento e instalação de curva de ferro galvanizado de 90º diâm. 2 1/2"</v>
          </cell>
          <cell r="C1540" t="str">
            <v>UN</v>
          </cell>
          <cell r="D1540">
            <v>1</v>
          </cell>
          <cell r="E1540">
            <v>32.026600000000002</v>
          </cell>
          <cell r="F1540">
            <v>32.020000000000003</v>
          </cell>
        </row>
        <row r="1541">
          <cell r="A1541" t="str">
            <v>001.17.13420</v>
          </cell>
          <cell r="B1541" t="str">
            <v>Fornecimento e instalação de curva de ferro galvanizado de 90º diâm. 2"</v>
          </cell>
          <cell r="C1541" t="str">
            <v>UN</v>
          </cell>
          <cell r="D1541">
            <v>1</v>
          </cell>
          <cell r="E1541">
            <v>18.261299999999999</v>
          </cell>
          <cell r="F1541">
            <v>18.260000000000002</v>
          </cell>
        </row>
        <row r="1542">
          <cell r="A1542" t="str">
            <v>001.17.13440</v>
          </cell>
          <cell r="B1542" t="str">
            <v>Fornecimento e instalação de curva de ferro galvanizado de 90º diâm. 1 1/2"</v>
          </cell>
          <cell r="C1542" t="str">
            <v>UN</v>
          </cell>
          <cell r="D1542">
            <v>1</v>
          </cell>
          <cell r="E1542">
            <v>9.9229000000000003</v>
          </cell>
          <cell r="F1542">
            <v>9.92</v>
          </cell>
        </row>
        <row r="1543">
          <cell r="A1543" t="str">
            <v>001.17.13460</v>
          </cell>
          <cell r="B1543" t="str">
            <v>Fornecimento e instalação de curva de ferro galvanizado de 90º diâm. 1 1/4"</v>
          </cell>
          <cell r="C1543" t="str">
            <v>UN</v>
          </cell>
          <cell r="D1543">
            <v>1</v>
          </cell>
          <cell r="E1543">
            <v>7.7911000000000001</v>
          </cell>
          <cell r="F1543">
            <v>7.79</v>
          </cell>
        </row>
        <row r="1544">
          <cell r="A1544" t="str">
            <v>001.17.13480</v>
          </cell>
          <cell r="B1544" t="str">
            <v>Fornecimento e instalação de curva de ferro galvanizado de 90º diâm. 1"</v>
          </cell>
          <cell r="C1544" t="str">
            <v>UN</v>
          </cell>
          <cell r="D1544">
            <v>1</v>
          </cell>
          <cell r="E1544">
            <v>3.7330999999999999</v>
          </cell>
          <cell r="F1544">
            <v>3.73</v>
          </cell>
        </row>
        <row r="1545">
          <cell r="A1545" t="str">
            <v>001.17.13500</v>
          </cell>
          <cell r="B1545" t="str">
            <v>Fornecimento e instalação de curva de ferro galvanizado de 90º diâm. 3/4"</v>
          </cell>
          <cell r="C1545" t="str">
            <v>UN</v>
          </cell>
          <cell r="D1545">
            <v>1</v>
          </cell>
          <cell r="E1545">
            <v>2.8408000000000002</v>
          </cell>
          <cell r="F1545">
            <v>2.84</v>
          </cell>
        </row>
        <row r="1546">
          <cell r="A1546" t="str">
            <v>001.17.13520</v>
          </cell>
          <cell r="B1546" t="str">
            <v>Fornecimento e instalação de curva de ferro galvanizado de 90º diâm. 1/2"</v>
          </cell>
          <cell r="C1546" t="str">
            <v>UN</v>
          </cell>
          <cell r="D1546">
            <v>1</v>
          </cell>
          <cell r="E1546">
            <v>2.3736999999999999</v>
          </cell>
          <cell r="F1546">
            <v>2.37</v>
          </cell>
        </row>
        <row r="1547">
          <cell r="A1547" t="str">
            <v>001.17.13540</v>
          </cell>
          <cell r="B1547" t="str">
            <v>Fornecimento  e instalação de bujão de ferro galvanizado diâm 3"</v>
          </cell>
          <cell r="C1547" t="str">
            <v>UN</v>
          </cell>
          <cell r="D1547">
            <v>1</v>
          </cell>
          <cell r="E1547">
            <v>19.371099999999998</v>
          </cell>
          <cell r="F1547">
            <v>19.37</v>
          </cell>
        </row>
        <row r="1548">
          <cell r="A1548" t="str">
            <v>001.17.13560</v>
          </cell>
          <cell r="B1548" t="str">
            <v>Fornecimento  e instalação de bujão de ferro galvanizado diâm 4"</v>
          </cell>
          <cell r="C1548" t="str">
            <v>PC</v>
          </cell>
          <cell r="D1548">
            <v>1</v>
          </cell>
          <cell r="E1548">
            <v>14.9945</v>
          </cell>
          <cell r="F1548">
            <v>14.99</v>
          </cell>
        </row>
        <row r="1549">
          <cell r="A1549" t="str">
            <v>001.17.13580</v>
          </cell>
          <cell r="B1549" t="str">
            <v>Fornecimento e aplicação de pasta penetrox</v>
          </cell>
          <cell r="C1549" t="str">
            <v>KG</v>
          </cell>
          <cell r="D1549">
            <v>1</v>
          </cell>
          <cell r="E1549">
            <v>4</v>
          </cell>
          <cell r="F1549">
            <v>4</v>
          </cell>
        </row>
        <row r="1550">
          <cell r="A1550" t="str">
            <v>001.17.13600</v>
          </cell>
          <cell r="B1550" t="str">
            <v>Execução de mureta em alvenaria de 1.5 vez  de tijolo assente com argamassa mista 1:4:12 cimento cal hidratada e areia inclusive fundação em concreto ciclópico no traço 1:3;6 revestimento rústico e caiação - para instalação de medidor de luz e força</v>
          </cell>
          <cell r="C1550" t="str">
            <v>M2</v>
          </cell>
          <cell r="D1550">
            <v>1</v>
          </cell>
          <cell r="E1550">
            <v>139.91990000000001</v>
          </cell>
          <cell r="F1550">
            <v>139.91</v>
          </cell>
        </row>
        <row r="1551">
          <cell r="A1551" t="str">
            <v>001.17.13620</v>
          </cell>
          <cell r="B1551" t="str">
            <v>Fornecimento e instalação de padrão monofásico em poste de ferro galvanizado conforme normas da cemat</v>
          </cell>
          <cell r="C1551" t="str">
            <v>UN</v>
          </cell>
          <cell r="D1551">
            <v>1</v>
          </cell>
          <cell r="E1551">
            <v>100.47329999999999</v>
          </cell>
          <cell r="F1551">
            <v>100.47</v>
          </cell>
        </row>
        <row r="1552">
          <cell r="A1552" t="str">
            <v>001.17.13640</v>
          </cell>
          <cell r="B1552" t="str">
            <v>Fornecimento e instalação de padrão bifásico em poste de ferro galvanizado</v>
          </cell>
          <cell r="C1552" t="str">
            <v>UN</v>
          </cell>
          <cell r="D1552">
            <v>1</v>
          </cell>
          <cell r="E1552">
            <v>150.7099</v>
          </cell>
          <cell r="F1552">
            <v>150.69999999999999</v>
          </cell>
        </row>
        <row r="1553">
          <cell r="A1553" t="str">
            <v>001.17.13660</v>
          </cell>
          <cell r="B1553" t="str">
            <v>Fornecimento e instalação de padrão trifásico completo em poste de ferro galvanizado tipo t-3 com protecao de 90 a conf normas da cemat</v>
          </cell>
          <cell r="C1553" t="str">
            <v>UN</v>
          </cell>
          <cell r="D1553">
            <v>1</v>
          </cell>
          <cell r="E1553">
            <v>550.8931</v>
          </cell>
          <cell r="F1553">
            <v>550.89</v>
          </cell>
        </row>
        <row r="1554">
          <cell r="A1554" t="str">
            <v>001.17.13680</v>
          </cell>
          <cell r="B1554" t="str">
            <v>Fornecimento e instalação de padrão trifásico completo em poste de ferro galvanizado tipo t-4 com protecao de 125 a conf. normas da cemat</v>
          </cell>
          <cell r="C1554" t="str">
            <v>UN</v>
          </cell>
          <cell r="D1554">
            <v>1</v>
          </cell>
          <cell r="E1554">
            <v>1051.8931</v>
          </cell>
          <cell r="F1554">
            <v>1051.8900000000001</v>
          </cell>
        </row>
        <row r="1555">
          <cell r="A1555" t="str">
            <v>001.17.13700</v>
          </cell>
          <cell r="B1555" t="str">
            <v>Fornecimento e instalação de padrao trifásico completo em poste de ferro galvanizado, com proteção de 100a, conforme normas da cemat</v>
          </cell>
          <cell r="C1555" t="str">
            <v>CJ</v>
          </cell>
          <cell r="D1555">
            <v>1</v>
          </cell>
          <cell r="E1555">
            <v>458.94659999999999</v>
          </cell>
          <cell r="F1555">
            <v>458.94</v>
          </cell>
        </row>
        <row r="1556">
          <cell r="A1556" t="str">
            <v>001.17.13720</v>
          </cell>
          <cell r="B1556" t="str">
            <v>Conjunto motor bomba centrífuga trifásica 50 a 60 hz para sucção até 6m pot. 1/2 hp</v>
          </cell>
          <cell r="C1556" t="str">
            <v>CJ</v>
          </cell>
          <cell r="D1556">
            <v>1</v>
          </cell>
          <cell r="E1556">
            <v>288.87720000000002</v>
          </cell>
          <cell r="F1556">
            <v>288.87</v>
          </cell>
        </row>
        <row r="1557">
          <cell r="A1557" t="str">
            <v>001.17.13740</v>
          </cell>
          <cell r="B1557" t="str">
            <v>Conjunto motor bomba centrífuga trifásica 50 a 60 hz para sucção até 6m pot. 3/4 hp</v>
          </cell>
          <cell r="C1557" t="str">
            <v>CJ</v>
          </cell>
          <cell r="D1557">
            <v>1</v>
          </cell>
          <cell r="E1557">
            <v>299.87720000000002</v>
          </cell>
          <cell r="F1557">
            <v>299.87</v>
          </cell>
        </row>
        <row r="1558">
          <cell r="A1558" t="str">
            <v>001.17.13760</v>
          </cell>
          <cell r="B1558" t="str">
            <v>Conjunto motor bomba centrífuga trifásica 50 a 60 hz para sucção até 6m pot. 1 hp</v>
          </cell>
          <cell r="C1558" t="str">
            <v>CJ</v>
          </cell>
          <cell r="D1558">
            <v>1</v>
          </cell>
          <cell r="E1558">
            <v>389.79700000000003</v>
          </cell>
          <cell r="F1558">
            <v>389.79</v>
          </cell>
        </row>
        <row r="1559">
          <cell r="A1559" t="str">
            <v>001.17.13780</v>
          </cell>
          <cell r="B1559" t="str">
            <v>Conjunto motor bomba centrífuga trifásica 50 a 60 hz para sucção até 6m pot. 1 1/2" hp</v>
          </cell>
          <cell r="C1559" t="str">
            <v>CJ</v>
          </cell>
          <cell r="D1559">
            <v>1</v>
          </cell>
          <cell r="E1559">
            <v>466.79700000000003</v>
          </cell>
          <cell r="F1559">
            <v>466.79</v>
          </cell>
        </row>
        <row r="1560">
          <cell r="A1560" t="str">
            <v>001.17.13800</v>
          </cell>
          <cell r="B1560" t="str">
            <v>Conjunto motor bomba centrífuga trifásica 50 a 60 hz para sucção até 6m pot. 2" hp</v>
          </cell>
          <cell r="C1560" t="str">
            <v>CJ</v>
          </cell>
          <cell r="D1560">
            <v>1</v>
          </cell>
          <cell r="E1560">
            <v>499.7165</v>
          </cell>
          <cell r="F1560">
            <v>499.71</v>
          </cell>
        </row>
        <row r="1561">
          <cell r="A1561" t="str">
            <v>001.17.13820</v>
          </cell>
          <cell r="B1561" t="str">
            <v>Conjunto motor bomba centrifuga monoestagio com bocais flangeados - cf-7 mark ou similar - 03 cv</v>
          </cell>
          <cell r="C1561" t="str">
            <v>UN</v>
          </cell>
          <cell r="D1561">
            <v>1</v>
          </cell>
          <cell r="E1561">
            <v>276.7165</v>
          </cell>
          <cell r="F1561">
            <v>276.70999999999998</v>
          </cell>
        </row>
        <row r="1562">
          <cell r="A1562" t="str">
            <v>001.17.13840</v>
          </cell>
          <cell r="B1562" t="str">
            <v>Haste de ferro galvanizado com suporte de fixacao pintura em tinta alumínio 3/4 pol x 3 m</v>
          </cell>
          <cell r="C1562" t="str">
            <v>UN</v>
          </cell>
          <cell r="D1562">
            <v>1</v>
          </cell>
          <cell r="E1562">
            <v>66.169200000000004</v>
          </cell>
          <cell r="F1562">
            <v>66.16</v>
          </cell>
        </row>
        <row r="1563">
          <cell r="A1563" t="str">
            <v>001.17.13860</v>
          </cell>
          <cell r="B1563" t="str">
            <v>Cabo de cobre nú seção  25 mm2</v>
          </cell>
          <cell r="C1563" t="str">
            <v>M</v>
          </cell>
          <cell r="D1563">
            <v>1</v>
          </cell>
          <cell r="E1563">
            <v>7.3196000000000003</v>
          </cell>
          <cell r="F1563">
            <v>7.31</v>
          </cell>
        </row>
        <row r="1564">
          <cell r="A1564" t="str">
            <v>001.17.13880</v>
          </cell>
          <cell r="B1564" t="str">
            <v>Eletrodos de terra completo</v>
          </cell>
          <cell r="C1564" t="str">
            <v>UN</v>
          </cell>
          <cell r="D1564">
            <v>1</v>
          </cell>
          <cell r="E1564">
            <v>134.54329999999999</v>
          </cell>
          <cell r="F1564">
            <v>134.54</v>
          </cell>
        </row>
        <row r="1565">
          <cell r="A1565" t="str">
            <v>001.17.13900</v>
          </cell>
          <cell r="B1565" t="str">
            <v>Captor franklim c/ 4 pontas c/ h=350 mm em latão cromado</v>
          </cell>
          <cell r="C1565" t="str">
            <v>UN</v>
          </cell>
          <cell r="D1565">
            <v>1</v>
          </cell>
          <cell r="E1565">
            <v>32.186599999999999</v>
          </cell>
          <cell r="F1565">
            <v>32.18</v>
          </cell>
        </row>
        <row r="1566">
          <cell r="A1566" t="str">
            <v>001.17.13920</v>
          </cell>
          <cell r="B1566" t="str">
            <v>Captor franklim c/ 4 pontas c/ h=350 mm em aço inox</v>
          </cell>
          <cell r="C1566" t="str">
            <v>UN</v>
          </cell>
          <cell r="D1566">
            <v>1</v>
          </cell>
          <cell r="E1566">
            <v>32.186599999999999</v>
          </cell>
          <cell r="F1566">
            <v>32.18</v>
          </cell>
        </row>
        <row r="1567">
          <cell r="A1567" t="str">
            <v>001.17.13940</v>
          </cell>
          <cell r="B1567" t="str">
            <v>Conector de bi para medição</v>
          </cell>
          <cell r="C1567" t="str">
            <v>UN</v>
          </cell>
          <cell r="D1567">
            <v>1</v>
          </cell>
          <cell r="E1567">
            <v>13.916600000000001</v>
          </cell>
          <cell r="F1567">
            <v>13.91</v>
          </cell>
        </row>
        <row r="1568">
          <cell r="A1568" t="str">
            <v>001.17.13960</v>
          </cell>
          <cell r="B1568" t="str">
            <v>Mastro simples em aço galv. de diam. 2" c/ luva de red.para 3/4 polcom 3 metros</v>
          </cell>
          <cell r="C1568" t="str">
            <v>CJ</v>
          </cell>
          <cell r="D1568">
            <v>1</v>
          </cell>
          <cell r="E1568">
            <v>80.1066</v>
          </cell>
          <cell r="F1568">
            <v>80.099999999999994</v>
          </cell>
        </row>
        <row r="1569">
          <cell r="A1569" t="str">
            <v>001.17.13980</v>
          </cell>
          <cell r="B1569" t="str">
            <v>Mastro simples em aço galv. de diam. 2" c/ luva de red.para 3/4 pol com 6 metros</v>
          </cell>
          <cell r="C1569" t="str">
            <v>CJ</v>
          </cell>
          <cell r="D1569">
            <v>1</v>
          </cell>
          <cell r="E1569">
            <v>155.11510000000001</v>
          </cell>
          <cell r="F1569">
            <v>155.11000000000001</v>
          </cell>
        </row>
        <row r="1570">
          <cell r="A1570" t="str">
            <v>001.17.14000</v>
          </cell>
          <cell r="B1570" t="str">
            <v>Base p/ mastro de aço galvanizado com diâm. 2"</v>
          </cell>
          <cell r="C1570" t="str">
            <v>UN</v>
          </cell>
          <cell r="D1570">
            <v>1</v>
          </cell>
          <cell r="E1570">
            <v>30.276599999999998</v>
          </cell>
          <cell r="F1570">
            <v>30.27</v>
          </cell>
        </row>
        <row r="1571">
          <cell r="A1571" t="str">
            <v>001.17.14020</v>
          </cell>
          <cell r="B1571" t="str">
            <v>Terminal aéreo (gaiola faraday)</v>
          </cell>
          <cell r="C1571" t="str">
            <v>UN</v>
          </cell>
          <cell r="D1571">
            <v>1</v>
          </cell>
          <cell r="E1571">
            <v>14.1266</v>
          </cell>
          <cell r="F1571">
            <v>14.12</v>
          </cell>
        </row>
        <row r="1572">
          <cell r="A1572" t="str">
            <v>001.17.14040</v>
          </cell>
          <cell r="B1572" t="str">
            <v>Conector de pressão com rabicho</v>
          </cell>
          <cell r="C1572" t="str">
            <v>UN</v>
          </cell>
          <cell r="D1572">
            <v>1</v>
          </cell>
          <cell r="E1572">
            <v>4.1474000000000002</v>
          </cell>
          <cell r="F1572">
            <v>4.1399999999999997</v>
          </cell>
        </row>
        <row r="1573">
          <cell r="A1573" t="str">
            <v>001.17.14060</v>
          </cell>
          <cell r="B1573" t="str">
            <v>Conjunto de bracadeira com quatro apoios e suportes fixos em cano galvanizado diâm. 1 pol inclusive pintura</v>
          </cell>
          <cell r="C1573" t="str">
            <v>CJ</v>
          </cell>
          <cell r="D1573">
            <v>1</v>
          </cell>
          <cell r="E1573">
            <v>116.8599</v>
          </cell>
          <cell r="F1573">
            <v>116.85</v>
          </cell>
        </row>
        <row r="1574">
          <cell r="A1574" t="str">
            <v>001.17.14080</v>
          </cell>
          <cell r="B1574" t="str">
            <v>Braçadeira p/ 3 estais</v>
          </cell>
          <cell r="C1574" t="str">
            <v>CJ</v>
          </cell>
          <cell r="D1574">
            <v>1</v>
          </cell>
          <cell r="E1574">
            <v>89.138400000000004</v>
          </cell>
          <cell r="F1574">
            <v>89.13</v>
          </cell>
        </row>
        <row r="1575">
          <cell r="A1575" t="str">
            <v>001.17.14100</v>
          </cell>
          <cell r="B1575" t="str">
            <v>Esticador galvanizado de diâm. 1/2"</v>
          </cell>
          <cell r="C1575" t="str">
            <v>UN</v>
          </cell>
          <cell r="D1575">
            <v>1</v>
          </cell>
          <cell r="E1575">
            <v>13.035299999999999</v>
          </cell>
          <cell r="F1575">
            <v>13.03</v>
          </cell>
        </row>
        <row r="1576">
          <cell r="A1576" t="str">
            <v>001.17.14120</v>
          </cell>
          <cell r="B1576" t="str">
            <v>Parafuso olhal galvanizado 1/2" de 20 a 30 cm</v>
          </cell>
          <cell r="C1576" t="str">
            <v>UN</v>
          </cell>
          <cell r="D1576">
            <v>1</v>
          </cell>
          <cell r="E1576">
            <v>7.0236999999999998</v>
          </cell>
          <cell r="F1576">
            <v>7.02</v>
          </cell>
        </row>
        <row r="1577">
          <cell r="A1577" t="str">
            <v>001.17.14140</v>
          </cell>
          <cell r="B1577" t="str">
            <v>Cabo de aço galvanizado 1/4"</v>
          </cell>
          <cell r="C1577" t="str">
            <v>ML</v>
          </cell>
          <cell r="D1577">
            <v>1</v>
          </cell>
          <cell r="E1577">
            <v>0.80220000000000002</v>
          </cell>
          <cell r="F1577">
            <v>0.8</v>
          </cell>
        </row>
        <row r="1578">
          <cell r="A1578" t="str">
            <v>001.17.14160</v>
          </cell>
          <cell r="B1578" t="str">
            <v>Manilha de ligação galvanizada de 3/8"</v>
          </cell>
          <cell r="C1578" t="str">
            <v>UN</v>
          </cell>
          <cell r="D1578">
            <v>1</v>
          </cell>
          <cell r="E1578">
            <v>1.7737000000000001</v>
          </cell>
          <cell r="F1578">
            <v>1.77</v>
          </cell>
        </row>
        <row r="1579">
          <cell r="A1579" t="str">
            <v>001.17.14180</v>
          </cell>
          <cell r="B1579" t="str">
            <v>Sapatilha galvanizada 1/4"</v>
          </cell>
          <cell r="C1579" t="str">
            <v>UN</v>
          </cell>
          <cell r="D1579">
            <v>1</v>
          </cell>
          <cell r="E1579">
            <v>1.2246999999999999</v>
          </cell>
          <cell r="F1579">
            <v>1.22</v>
          </cell>
        </row>
        <row r="1580">
          <cell r="A1580" t="str">
            <v>001.17.14200</v>
          </cell>
          <cell r="B1580" t="str">
            <v>Presilha galvanizada para cabo de aço galvanizado 1/4"</v>
          </cell>
          <cell r="C1580" t="str">
            <v>UN</v>
          </cell>
          <cell r="D1580">
            <v>1</v>
          </cell>
          <cell r="E1580">
            <v>3.9737</v>
          </cell>
          <cell r="F1580">
            <v>3.97</v>
          </cell>
        </row>
        <row r="1581">
          <cell r="A1581" t="str">
            <v>001.17.14220</v>
          </cell>
          <cell r="B1581" t="str">
            <v>Suporte tipo simples para descida de cabo de cobre nú com roldana de porcelana com furo para cabo 3/0 e 4/0 liso para solda</v>
          </cell>
          <cell r="C1581" t="str">
            <v>UN</v>
          </cell>
          <cell r="D1581">
            <v>1</v>
          </cell>
          <cell r="E1581">
            <v>4.1913999999999998</v>
          </cell>
          <cell r="F1581">
            <v>4.1900000000000004</v>
          </cell>
        </row>
        <row r="1582">
          <cell r="A1582" t="str">
            <v>001.17.14240</v>
          </cell>
          <cell r="B1582" t="str">
            <v>Suporte tipo simples para descida de cabo de cobre nú com roldana de porcelana com furo para cabo 3/0 e 4/0 com rosca meânica e porca</v>
          </cell>
          <cell r="C1582" t="str">
            <v>UN</v>
          </cell>
          <cell r="D1582">
            <v>1</v>
          </cell>
          <cell r="E1582">
            <v>5.5674000000000001</v>
          </cell>
          <cell r="F1582">
            <v>5.56</v>
          </cell>
        </row>
        <row r="1583">
          <cell r="A1583" t="str">
            <v>001.17.14260</v>
          </cell>
          <cell r="B1583" t="str">
            <v>Suporte tipo simples para descida de cabo de cobre nú com roldana de porcelana com furo para cabo 3/0 e 4/0 para chumbar na parede</v>
          </cell>
          <cell r="C1583" t="str">
            <v>UN</v>
          </cell>
          <cell r="D1583">
            <v>1</v>
          </cell>
          <cell r="E1583">
            <v>4.8574000000000002</v>
          </cell>
          <cell r="F1583">
            <v>4.8499999999999996</v>
          </cell>
        </row>
        <row r="1584">
          <cell r="A1584" t="str">
            <v>001.17.14280</v>
          </cell>
          <cell r="B1584" t="str">
            <v>Suporte tipo simples para descida de cabo de cobre nú com roldana de porcelana com furo para cabo 3/0 e 4/0 com rosca soberba para madeira</v>
          </cell>
          <cell r="C1584" t="str">
            <v>UN</v>
          </cell>
          <cell r="D1584">
            <v>1</v>
          </cell>
          <cell r="E1584">
            <v>3.6674000000000002</v>
          </cell>
          <cell r="F1584">
            <v>3.66</v>
          </cell>
        </row>
        <row r="1585">
          <cell r="A1585" t="str">
            <v>001.17.14300</v>
          </cell>
          <cell r="B1585" t="str">
            <v>Suporte tipo simples para descida de cabo de cobre nú com roldana de porcelana com furo para cabo 3/0 e 4/0 para estrutura de telhado</v>
          </cell>
          <cell r="C1585" t="str">
            <v>UN</v>
          </cell>
          <cell r="D1585">
            <v>1</v>
          </cell>
          <cell r="E1585">
            <v>5.5473999999999997</v>
          </cell>
          <cell r="F1585">
            <v>5.54</v>
          </cell>
        </row>
        <row r="1586">
          <cell r="A1586" t="str">
            <v>001.17.14320</v>
          </cell>
          <cell r="B1586" t="str">
            <v>Suporte tipo reforçado para descida de cabo de cobre nú com roldana de porcelana com furo para cabo 3/0 e 4/0 liso para solda</v>
          </cell>
          <cell r="C1586" t="str">
            <v>UN</v>
          </cell>
          <cell r="D1586">
            <v>1</v>
          </cell>
          <cell r="E1586">
            <v>7.0385</v>
          </cell>
          <cell r="F1586">
            <v>7.03</v>
          </cell>
        </row>
        <row r="1587">
          <cell r="A1587" t="str">
            <v>001.17.14340</v>
          </cell>
          <cell r="B1587" t="str">
            <v>Suporte tipo reforçado para descida de cabo de cobre nú com roldana de porcelana com furo para cabo 3/0 e 4/0 com rosca meânica e porca</v>
          </cell>
          <cell r="C1587" t="str">
            <v>UN</v>
          </cell>
          <cell r="D1587">
            <v>1</v>
          </cell>
          <cell r="E1587">
            <v>6.8045</v>
          </cell>
          <cell r="F1587">
            <v>6.8</v>
          </cell>
        </row>
        <row r="1588">
          <cell r="A1588" t="str">
            <v>001.17.14360</v>
          </cell>
          <cell r="B1588" t="str">
            <v>Suporte tipo reforçado para descida de cabo de cobre nú com roldana de porcelana com furo para cabo 3/0 e 4/0 para chumbar na parede</v>
          </cell>
          <cell r="C1588" t="str">
            <v>UN</v>
          </cell>
          <cell r="D1588">
            <v>1</v>
          </cell>
          <cell r="E1588">
            <v>6.4645000000000001</v>
          </cell>
          <cell r="F1588">
            <v>6.46</v>
          </cell>
        </row>
        <row r="1589">
          <cell r="A1589" t="str">
            <v>001.17.14380</v>
          </cell>
          <cell r="B1589" t="str">
            <v>Suporte tipo reforçado para descida de cabo de cobre nú com roldana de porcelana com furo para cabo 3/0 e 4/0 com rosca soberba para madeira</v>
          </cell>
          <cell r="C1589" t="str">
            <v>UN</v>
          </cell>
          <cell r="D1589">
            <v>1</v>
          </cell>
          <cell r="E1589">
            <v>7.2244999999999999</v>
          </cell>
          <cell r="F1589">
            <v>7.22</v>
          </cell>
        </row>
        <row r="1590">
          <cell r="A1590" t="str">
            <v>001.17.14400</v>
          </cell>
          <cell r="B1590" t="str">
            <v>Suporte tipo reforçado para descida de cabo de cobre nú com roldana de porcelana com furo para cabo 3/0 e 4/0 para estrutura de telhado</v>
          </cell>
          <cell r="C1590" t="str">
            <v>UN</v>
          </cell>
          <cell r="D1590">
            <v>1</v>
          </cell>
          <cell r="E1590">
            <v>7.5945</v>
          </cell>
          <cell r="F1590">
            <v>7.59</v>
          </cell>
        </row>
        <row r="1591">
          <cell r="A1591" t="str">
            <v>001.17.14420</v>
          </cell>
          <cell r="B1591" t="str">
            <v>Braçadeira tipo simples para descida de cabo de cobre nú com roldana de porcelana para cabo 3/0 e 4/0 para mastro de diâm. 2" com 1 roldana</v>
          </cell>
          <cell r="C1591" t="str">
            <v>UN</v>
          </cell>
          <cell r="D1591">
            <v>1</v>
          </cell>
          <cell r="E1591">
            <v>5.8136999999999999</v>
          </cell>
          <cell r="F1591">
            <v>5.81</v>
          </cell>
        </row>
        <row r="1592">
          <cell r="A1592" t="str">
            <v>001.17.14440</v>
          </cell>
          <cell r="B1592" t="str">
            <v>Braçadeira tipo simples para descida de cabo de cobre nú com roldana de porcelana para cabo 3/0 e 4/0 para mastro de diâm. 2" com 2 roldana</v>
          </cell>
          <cell r="C1592" t="str">
            <v>UN</v>
          </cell>
          <cell r="D1592">
            <v>1</v>
          </cell>
          <cell r="E1592">
            <v>7.6237000000000004</v>
          </cell>
          <cell r="F1592">
            <v>7.62</v>
          </cell>
        </row>
        <row r="1593">
          <cell r="A1593" t="str">
            <v>001.17.14460</v>
          </cell>
          <cell r="B1593" t="str">
            <v>Braçadeira tipo simples para descida de cabo de cobre nú com roldana de porcelana para cabo 3/0 e 4/0 para mastro de diâm. 3" com 1 roldana</v>
          </cell>
          <cell r="C1593" t="str">
            <v>UN</v>
          </cell>
          <cell r="D1593">
            <v>1</v>
          </cell>
          <cell r="E1593">
            <v>9.0236999999999998</v>
          </cell>
          <cell r="F1593">
            <v>9.02</v>
          </cell>
        </row>
        <row r="1594">
          <cell r="A1594" t="str">
            <v>001.17.14480</v>
          </cell>
          <cell r="B1594" t="str">
            <v>Braçadeira tipo simples para descida de cabo de cobre nú com roldana de porcelana para cabo 3/0 e 4/0 para mastro de diâm. 3"com 2 roldana</v>
          </cell>
          <cell r="C1594" t="str">
            <v>UN</v>
          </cell>
          <cell r="D1594">
            <v>1</v>
          </cell>
          <cell r="E1594">
            <v>11.0237</v>
          </cell>
          <cell r="F1594">
            <v>11.02</v>
          </cell>
        </row>
        <row r="1595">
          <cell r="A1595" t="str">
            <v>001.17.14500</v>
          </cell>
          <cell r="B1595" t="str">
            <v>Braçadeira tipo reforçada para descida de cabo de cobre nú com roldana de porcelana para cabo 3/0 e 4/0 para mastro de diâm. 2"com 1 roldana</v>
          </cell>
          <cell r="C1595" t="str">
            <v>UN</v>
          </cell>
          <cell r="D1595">
            <v>1</v>
          </cell>
          <cell r="E1595">
            <v>6.4553000000000003</v>
          </cell>
          <cell r="F1595">
            <v>6.45</v>
          </cell>
        </row>
        <row r="1596">
          <cell r="A1596" t="str">
            <v>001.17.14520</v>
          </cell>
          <cell r="B1596" t="str">
            <v>Braçadeira tipo reforçada para descida de cabo de cobre nú com roldana de porcelana para cabo 3/0 e 4/0 para mastro de diâm. 2'com 2 roldana</v>
          </cell>
          <cell r="C1596" t="str">
            <v>UN</v>
          </cell>
          <cell r="D1596">
            <v>1</v>
          </cell>
          <cell r="E1596">
            <v>9.3253000000000004</v>
          </cell>
          <cell r="F1596">
            <v>9.32</v>
          </cell>
        </row>
        <row r="1597">
          <cell r="A1597" t="str">
            <v>001.17.14540</v>
          </cell>
          <cell r="B1597" t="str">
            <v>Braçadeira tipo reforçada para descida de cabo de cobre nú com roldana de porcelana para cabo 3/0 e 4/0 para mastro de diâm. 3" com 1 roldana</v>
          </cell>
          <cell r="C1597" t="str">
            <v>UN</v>
          </cell>
          <cell r="D1597">
            <v>1</v>
          </cell>
          <cell r="E1597">
            <v>9.5352999999999994</v>
          </cell>
          <cell r="F1597">
            <v>9.5299999999999994</v>
          </cell>
        </row>
        <row r="1598">
          <cell r="A1598" t="str">
            <v>001.17.14560</v>
          </cell>
          <cell r="B1598" t="str">
            <v>Braçadeira tipo reforçada para descida de cabo de cobre nú com roldana de porcelana para cabo 3/0 e 4/0 para mastro de diâm. 3" com 2 roldana</v>
          </cell>
          <cell r="C1598" t="str">
            <v>UN</v>
          </cell>
          <cell r="D1598">
            <v>1</v>
          </cell>
          <cell r="E1598">
            <v>11.535299999999999</v>
          </cell>
          <cell r="F1598">
            <v>11.53</v>
          </cell>
        </row>
        <row r="1599">
          <cell r="A1599" t="str">
            <v>001.17.14580</v>
          </cell>
          <cell r="B1599" t="str">
            <v>Conector de cobre para haste de 5/8" ou 3/4" para cabo de cobre nú 3/0 e 4/0</v>
          </cell>
          <cell r="C1599" t="str">
            <v>UN</v>
          </cell>
          <cell r="D1599">
            <v>1</v>
          </cell>
          <cell r="E1599">
            <v>4.5137</v>
          </cell>
          <cell r="F1599">
            <v>4.51</v>
          </cell>
        </row>
        <row r="1600">
          <cell r="A1600" t="str">
            <v>001.17.14600</v>
          </cell>
          <cell r="B1600" t="str">
            <v>Conector bimetálico de um parafuso p/ cabo alumínio n. 2awg e cobre 16 mm2</v>
          </cell>
          <cell r="C1600" t="str">
            <v>PC</v>
          </cell>
          <cell r="D1600">
            <v>1</v>
          </cell>
          <cell r="E1600">
            <v>2.1036999999999999</v>
          </cell>
          <cell r="F1600">
            <v>2.1</v>
          </cell>
        </row>
        <row r="1601">
          <cell r="A1601" t="str">
            <v>001.17.14620</v>
          </cell>
          <cell r="B1601" t="str">
            <v>Conector tipo chapa-cabo</v>
          </cell>
          <cell r="C1601" t="str">
            <v>PC</v>
          </cell>
          <cell r="D1601">
            <v>1</v>
          </cell>
          <cell r="E1601">
            <v>2.2237</v>
          </cell>
          <cell r="F1601">
            <v>2.2200000000000002</v>
          </cell>
        </row>
        <row r="1602">
          <cell r="A1602" t="str">
            <v>001.17.14640</v>
          </cell>
          <cell r="B1602" t="str">
            <v>Conector de ferro fundido tipo ccc para cabo numero 3/0 e 4/0</v>
          </cell>
          <cell r="C1602" t="str">
            <v>UN</v>
          </cell>
          <cell r="D1602">
            <v>1</v>
          </cell>
          <cell r="E1602">
            <v>4.5137</v>
          </cell>
          <cell r="F1602">
            <v>4.51</v>
          </cell>
        </row>
        <row r="1603">
          <cell r="A1603" t="str">
            <v>001.17.14660</v>
          </cell>
          <cell r="B1603" t="str">
            <v>Abraçadeira para tubo de brasilit de diâm. 2" tipo para solda</v>
          </cell>
          <cell r="C1603" t="str">
            <v>UN</v>
          </cell>
          <cell r="D1603">
            <v>1</v>
          </cell>
          <cell r="E1603">
            <v>4.6653000000000002</v>
          </cell>
          <cell r="F1603">
            <v>4.66</v>
          </cell>
        </row>
        <row r="1604">
          <cell r="A1604" t="str">
            <v>001.17.14680</v>
          </cell>
          <cell r="B1604" t="str">
            <v>Abraçadeira para tubo de brasilit de diâm. 2" com rosca mecânica e porca</v>
          </cell>
          <cell r="C1604" t="str">
            <v>UN</v>
          </cell>
          <cell r="D1604">
            <v>1</v>
          </cell>
          <cell r="E1604">
            <v>5.5674000000000001</v>
          </cell>
          <cell r="F1604">
            <v>5.56</v>
          </cell>
        </row>
        <row r="1605">
          <cell r="A1605" t="str">
            <v>001.17.14700</v>
          </cell>
          <cell r="B1605" t="str">
            <v>Abraçadeira para tubo de brasilit de diâm. 2" para chumbar na parede</v>
          </cell>
          <cell r="C1605" t="str">
            <v>UN</v>
          </cell>
          <cell r="D1605">
            <v>1</v>
          </cell>
          <cell r="E1605">
            <v>4.8574000000000002</v>
          </cell>
          <cell r="F1605">
            <v>4.8499999999999996</v>
          </cell>
        </row>
        <row r="1606">
          <cell r="A1606" t="str">
            <v>001.17.14720</v>
          </cell>
          <cell r="B1606" t="str">
            <v>Abraçadeira para tubo de brasilit de diâm. 2' com rosca soberba</v>
          </cell>
          <cell r="C1606" t="str">
            <v>UN</v>
          </cell>
          <cell r="D1606">
            <v>1</v>
          </cell>
          <cell r="E1606">
            <v>4.1536999999999997</v>
          </cell>
          <cell r="F1606">
            <v>4.1500000000000004</v>
          </cell>
        </row>
        <row r="1607">
          <cell r="A1607" t="str">
            <v>001.17.14740</v>
          </cell>
          <cell r="B1607" t="str">
            <v>Tubo de brasilit 2" x 3 m</v>
          </cell>
          <cell r="C1607" t="str">
            <v>UN</v>
          </cell>
          <cell r="D1607">
            <v>1</v>
          </cell>
          <cell r="E1607">
            <v>14.3611</v>
          </cell>
          <cell r="F1607">
            <v>14.36</v>
          </cell>
        </row>
        <row r="1608">
          <cell r="A1608" t="str">
            <v>001.17.14760</v>
          </cell>
          <cell r="B1608" t="str">
            <v>Manilha de barro vidrado de diâm. 12" x 0.60m</v>
          </cell>
          <cell r="C1608" t="str">
            <v>UN</v>
          </cell>
          <cell r="D1608">
            <v>1</v>
          </cell>
          <cell r="E1608">
            <v>19.278400000000001</v>
          </cell>
          <cell r="F1608">
            <v>19.27</v>
          </cell>
        </row>
        <row r="1609">
          <cell r="A1609" t="str">
            <v>001.17.14780</v>
          </cell>
          <cell r="B1609" t="str">
            <v>Tampa de concreto com alça de ferro para manilha de diâm. de 12"</v>
          </cell>
          <cell r="C1609" t="str">
            <v>UN</v>
          </cell>
          <cell r="D1609">
            <v>1</v>
          </cell>
          <cell r="E1609">
            <v>6.3</v>
          </cell>
          <cell r="F1609">
            <v>6.3</v>
          </cell>
        </row>
        <row r="1610">
          <cell r="A1610" t="str">
            <v>001.17.14800</v>
          </cell>
          <cell r="B1610" t="str">
            <v>Conetor para eletrodo de terra copperweld</v>
          </cell>
          <cell r="C1610" t="str">
            <v>UN</v>
          </cell>
          <cell r="D1610">
            <v>1</v>
          </cell>
          <cell r="E1610">
            <v>2.3136999999999999</v>
          </cell>
          <cell r="F1610">
            <v>2.31</v>
          </cell>
        </row>
        <row r="1611">
          <cell r="A1611" t="str">
            <v>001.17.14820</v>
          </cell>
          <cell r="B1611" t="str">
            <v>Eletrodo de terra copperweld 5/8" x 3 m</v>
          </cell>
          <cell r="C1611" t="str">
            <v>UN</v>
          </cell>
          <cell r="D1611">
            <v>1</v>
          </cell>
          <cell r="E1611">
            <v>17.278400000000001</v>
          </cell>
          <cell r="F1611">
            <v>17.27</v>
          </cell>
        </row>
        <row r="1612">
          <cell r="A1612" t="str">
            <v>001.17.14840</v>
          </cell>
          <cell r="B1612" t="str">
            <v>Haste de cobre alta camada - 5/8" x 3,0 m</v>
          </cell>
          <cell r="C1612" t="str">
            <v>UN</v>
          </cell>
          <cell r="D1612">
            <v>1</v>
          </cell>
          <cell r="E1612">
            <v>21.118400000000001</v>
          </cell>
          <cell r="F1612">
            <v>21.11</v>
          </cell>
        </row>
        <row r="1613">
          <cell r="A1613" t="str">
            <v>001.17.14860</v>
          </cell>
          <cell r="B1613" t="str">
            <v>Execução de caixa de concreto 40x40x60cm com tampa de concreto armado</v>
          </cell>
          <cell r="C1613" t="str">
            <v>UN</v>
          </cell>
          <cell r="D1613">
            <v>1</v>
          </cell>
          <cell r="E1613">
            <v>44.13</v>
          </cell>
          <cell r="F1613">
            <v>44.13</v>
          </cell>
        </row>
        <row r="1614">
          <cell r="A1614" t="str">
            <v>001.17.14880</v>
          </cell>
          <cell r="B1614" t="str">
            <v>Fio de cobre nú seção 6.00 mm 2</v>
          </cell>
          <cell r="C1614" t="str">
            <v>ML</v>
          </cell>
          <cell r="D1614">
            <v>1</v>
          </cell>
          <cell r="E1614">
            <v>2.0632000000000001</v>
          </cell>
          <cell r="F1614">
            <v>2.06</v>
          </cell>
        </row>
        <row r="1615">
          <cell r="A1615" t="str">
            <v>001.17.14900</v>
          </cell>
          <cell r="B1615" t="str">
            <v>Fio de cobre nú seção 10.00 mm 2</v>
          </cell>
          <cell r="C1615" t="str">
            <v>ML</v>
          </cell>
          <cell r="D1615">
            <v>1</v>
          </cell>
          <cell r="E1615">
            <v>2.8902999999999999</v>
          </cell>
          <cell r="F1615">
            <v>2.89</v>
          </cell>
        </row>
        <row r="1616">
          <cell r="A1616" t="str">
            <v>001.17.14920</v>
          </cell>
          <cell r="B1616" t="str">
            <v>Fio de cobre nú seção 16.00 mm 2</v>
          </cell>
          <cell r="C1616" t="str">
            <v>ML</v>
          </cell>
          <cell r="D1616">
            <v>1</v>
          </cell>
          <cell r="E1616">
            <v>5.0869999999999997</v>
          </cell>
          <cell r="F1616">
            <v>5.08</v>
          </cell>
        </row>
        <row r="1617">
          <cell r="A1617" t="str">
            <v>001.17.14940</v>
          </cell>
          <cell r="B1617" t="str">
            <v>Cabo de cobre nú seção 3/0</v>
          </cell>
          <cell r="C1617" t="str">
            <v>ML</v>
          </cell>
          <cell r="D1617">
            <v>1</v>
          </cell>
          <cell r="E1617">
            <v>17.632999999999999</v>
          </cell>
          <cell r="F1617">
            <v>17.63</v>
          </cell>
        </row>
        <row r="1618">
          <cell r="A1618" t="str">
            <v>001.17.14960</v>
          </cell>
          <cell r="B1618" t="str">
            <v>Cabo de cobre nú seção 4/0</v>
          </cell>
          <cell r="C1618" t="str">
            <v>ML</v>
          </cell>
          <cell r="D1618">
            <v>1</v>
          </cell>
          <cell r="E1618">
            <v>22.450299999999999</v>
          </cell>
          <cell r="F1618">
            <v>22.45</v>
          </cell>
        </row>
        <row r="1619">
          <cell r="A1619" t="str">
            <v>001.17.14980</v>
          </cell>
          <cell r="B1619" t="str">
            <v>Cabo de cobre nú seção 10.00 mm2</v>
          </cell>
          <cell r="C1619" t="str">
            <v>ML</v>
          </cell>
          <cell r="D1619">
            <v>1</v>
          </cell>
          <cell r="E1619">
            <v>5.9744000000000002</v>
          </cell>
          <cell r="F1619">
            <v>5.97</v>
          </cell>
        </row>
        <row r="1620">
          <cell r="A1620" t="str">
            <v>001.17.15000</v>
          </cell>
          <cell r="B1620" t="str">
            <v>Cabo de cobre nú seção 16.00 mm2</v>
          </cell>
          <cell r="C1620" t="str">
            <v>ML</v>
          </cell>
          <cell r="D1620">
            <v>1</v>
          </cell>
          <cell r="E1620">
            <v>7.3196000000000003</v>
          </cell>
          <cell r="F1620">
            <v>7.31</v>
          </cell>
        </row>
        <row r="1621">
          <cell r="A1621" t="str">
            <v>001.17.15020</v>
          </cell>
          <cell r="B1621" t="str">
            <v>Cabo de cobre nú seção 25.00 mm2</v>
          </cell>
          <cell r="C1621" t="str">
            <v>ML</v>
          </cell>
          <cell r="D1621">
            <v>1</v>
          </cell>
          <cell r="E1621">
            <v>0</v>
          </cell>
          <cell r="F1621">
            <v>0</v>
          </cell>
        </row>
        <row r="1622">
          <cell r="A1622" t="str">
            <v>001.17.15040</v>
          </cell>
          <cell r="B1622" t="str">
            <v>Aparelho simples luz obstáculo para sinalização corpo em alumínio fundido incorrosível globo de vidro cristal neutro térmico extra temperado pigmentado  em vermelho com uma lâmpada de 60 w/127v com rele fotoelétrico, haste em</v>
          </cell>
          <cell r="C1622" t="str">
            <v>CJ</v>
          </cell>
          <cell r="D1622">
            <v>1</v>
          </cell>
          <cell r="E1622">
            <v>110.3092</v>
          </cell>
          <cell r="F1622">
            <v>110.3</v>
          </cell>
        </row>
        <row r="1623">
          <cell r="A1623" t="str">
            <v>001.17.15060</v>
          </cell>
          <cell r="B1623" t="str">
            <v>Aparelho duplo de luz  obstáculo para sinalização corpo em alumínio fundido incorrosível corpo de vidro cristal neutro térmico extra temperado pigmentado em vermelho com duas lâmpadas de 60w127v com rele foto-elétrico, haste</v>
          </cell>
          <cell r="C1623" t="str">
            <v>CJ</v>
          </cell>
          <cell r="D1623">
            <v>1</v>
          </cell>
          <cell r="E1623">
            <v>110.3092</v>
          </cell>
          <cell r="F1623">
            <v>110.3</v>
          </cell>
        </row>
        <row r="1624">
          <cell r="A1624" t="str">
            <v>001.17.15080</v>
          </cell>
          <cell r="B1624" t="str">
            <v>Relee fotoelétrico da iluminatic rm 74 n para comando automático de iluminação</v>
          </cell>
          <cell r="C1624" t="str">
            <v>UN</v>
          </cell>
          <cell r="D1624">
            <v>1</v>
          </cell>
          <cell r="E1624">
            <v>20.698399999999999</v>
          </cell>
          <cell r="F1624">
            <v>20.69</v>
          </cell>
        </row>
        <row r="1625">
          <cell r="A1625" t="str">
            <v>001.17.15100</v>
          </cell>
          <cell r="B1625" t="str">
            <v>Suporte para fixação de para-raios em ferro cantoneira l 1 1/2"x 1/2"x 3/16" com comprimento de 2.00 m</v>
          </cell>
          <cell r="C1625" t="str">
            <v>PC</v>
          </cell>
          <cell r="D1625">
            <v>1</v>
          </cell>
          <cell r="E1625">
            <v>270.23660000000001</v>
          </cell>
          <cell r="F1625">
            <v>270.23</v>
          </cell>
        </row>
        <row r="1626">
          <cell r="A1626" t="str">
            <v>001.17.15120</v>
          </cell>
          <cell r="B1626" t="str">
            <v>Suporte para fixação de isoladores de pedestal em chapa de ferro</v>
          </cell>
          <cell r="C1626" t="str">
            <v>PC</v>
          </cell>
          <cell r="D1626">
            <v>1</v>
          </cell>
          <cell r="E1626">
            <v>62.236600000000003</v>
          </cell>
          <cell r="F1626">
            <v>62.23</v>
          </cell>
        </row>
        <row r="1627">
          <cell r="A1627" t="str">
            <v>001.17.15140</v>
          </cell>
          <cell r="B1627" t="str">
            <v>Suporte para fixacao de tc e tp em ferro cantoneira l de 1 1/2" x 1 1/2" x 3/16" soldados entre si (conf. det. da cemat)</v>
          </cell>
          <cell r="C1627" t="str">
            <v>PC</v>
          </cell>
          <cell r="D1627">
            <v>1</v>
          </cell>
          <cell r="E1627">
            <v>270.23660000000001</v>
          </cell>
          <cell r="F1627">
            <v>270.23</v>
          </cell>
        </row>
        <row r="1628">
          <cell r="A1628" t="str">
            <v>001.17.15160</v>
          </cell>
          <cell r="B1628" t="str">
            <v>Torre metálica treliçada, confeccionada com cantoneiras de ferro 1 1/2" x 1/8", 1" x 1/8" e ferro redondo 5/16 ca-50, inclusive cabo de aço 1/4" para contraventamento e base de fixação em concreto com h=18,00m</v>
          </cell>
          <cell r="C1628" t="str">
            <v>UN</v>
          </cell>
          <cell r="D1628">
            <v>1</v>
          </cell>
          <cell r="E1628">
            <v>1553.9241999999999</v>
          </cell>
          <cell r="F1628">
            <v>1553.92</v>
          </cell>
        </row>
        <row r="1629">
          <cell r="A1629" t="str">
            <v>001.17.15180</v>
          </cell>
          <cell r="B1629" t="str">
            <v>Execução de solda exotermica para cordoalha de cobre ou cabo de cobre - 35.00 mm2</v>
          </cell>
          <cell r="C1629" t="str">
            <v>UN</v>
          </cell>
          <cell r="D1629">
            <v>1</v>
          </cell>
          <cell r="E1629">
            <v>8.6564999999999994</v>
          </cell>
          <cell r="F1629">
            <v>8.65</v>
          </cell>
        </row>
        <row r="1630">
          <cell r="A1630" t="str">
            <v>001.17.15200</v>
          </cell>
          <cell r="B1630" t="str">
            <v>Fornecimento e instalação de chuveiro elétrico maxi-ducha 2500w-220v ou similar</v>
          </cell>
          <cell r="C1630" t="str">
            <v>CJ</v>
          </cell>
          <cell r="D1630">
            <v>1</v>
          </cell>
          <cell r="E1630">
            <v>25.953199999999999</v>
          </cell>
          <cell r="F1630">
            <v>25.95</v>
          </cell>
        </row>
        <row r="1631">
          <cell r="A1631" t="str">
            <v>001.17.15220</v>
          </cell>
          <cell r="B1631" t="str">
            <v>Fornecimento e instalação de chuveiro-ducha jet-set 2500w-220v marca lorenzetti ou similar</v>
          </cell>
          <cell r="C1631" t="str">
            <v>CJ</v>
          </cell>
          <cell r="D1631">
            <v>1</v>
          </cell>
          <cell r="E1631">
            <v>57.420400000000001</v>
          </cell>
          <cell r="F1631">
            <v>57.42</v>
          </cell>
        </row>
        <row r="1632">
          <cell r="A1632" t="str">
            <v>001.17.15240</v>
          </cell>
          <cell r="B1632" t="str">
            <v>Fornecimento e instalação de ventilador de teto com lustre-trom c/ lampada incandescente até 100 w , demais acessórios</v>
          </cell>
          <cell r="C1632" t="str">
            <v>CJ</v>
          </cell>
          <cell r="D1632">
            <v>1</v>
          </cell>
          <cell r="E1632">
            <v>96.773300000000006</v>
          </cell>
          <cell r="F1632">
            <v>96.77</v>
          </cell>
        </row>
        <row r="1633">
          <cell r="A1633" t="str">
            <v>001.17.15260</v>
          </cell>
          <cell r="B1633" t="str">
            <v>Fornecimento e instalação de cordoalha de cobre nú equivalente ao cabo de  16.00 mm2</v>
          </cell>
          <cell r="C1633" t="str">
            <v>M</v>
          </cell>
          <cell r="D1633">
            <v>1</v>
          </cell>
          <cell r="E1633">
            <v>3.9853999999999998</v>
          </cell>
          <cell r="F1633">
            <v>3.98</v>
          </cell>
        </row>
        <row r="1634">
          <cell r="A1634" t="str">
            <v>001.17.15280</v>
          </cell>
          <cell r="B1634" t="str">
            <v>Fornecimento e instalação de chapa suporte para isoladores de passagem dim. 14.50x500.00mm</v>
          </cell>
          <cell r="C1634" t="str">
            <v>PC</v>
          </cell>
          <cell r="D1634">
            <v>1</v>
          </cell>
          <cell r="E1634">
            <v>215.11840000000001</v>
          </cell>
          <cell r="F1634">
            <v>215.11</v>
          </cell>
        </row>
        <row r="1635">
          <cell r="A1635" t="str">
            <v>001.17.15300</v>
          </cell>
          <cell r="B1635" t="str">
            <v>Fornecimento e instalação de placa de advertência com os dizeres "perigo de morte alta tensão"</v>
          </cell>
          <cell r="C1635" t="str">
            <v>PC</v>
          </cell>
          <cell r="D1635">
            <v>1</v>
          </cell>
          <cell r="E1635">
            <v>36.118400000000001</v>
          </cell>
          <cell r="F1635">
            <v>36.11</v>
          </cell>
        </row>
        <row r="1636">
          <cell r="A1636" t="str">
            <v>001.17.15320</v>
          </cell>
          <cell r="B1636" t="str">
            <v>Fornecimento e instalação de barramento de at em vergalhâo de cobre de 0 5.16mm</v>
          </cell>
          <cell r="C1636" t="str">
            <v>M</v>
          </cell>
          <cell r="D1636">
            <v>1</v>
          </cell>
          <cell r="E1636">
            <v>11.118399999999999</v>
          </cell>
          <cell r="F1636">
            <v>11.11</v>
          </cell>
        </row>
        <row r="1637">
          <cell r="A1637" t="str">
            <v>001.17.15340</v>
          </cell>
          <cell r="B1637" t="str">
            <v>Fornecimento e instalação de chave seccionadora tripolar classe 15kv nbc 95kv, ação simultanêa nas três fases com alavanca de manobra com suporte metálico para montagem e fixação</v>
          </cell>
          <cell r="C1637" t="str">
            <v>CJ</v>
          </cell>
          <cell r="D1637">
            <v>1</v>
          </cell>
          <cell r="E1637">
            <v>520.16560000000004</v>
          </cell>
          <cell r="F1637">
            <v>520.16</v>
          </cell>
        </row>
        <row r="1638">
          <cell r="A1638" t="str">
            <v>001.17.15360</v>
          </cell>
          <cell r="B1638" t="str">
            <v>Fornecimento e instalação de braçadeira de pvc com parafusos para fixação do cabo de aterramento</v>
          </cell>
          <cell r="C1638" t="str">
            <v>CJ</v>
          </cell>
          <cell r="D1638">
            <v>1</v>
          </cell>
          <cell r="E1638">
            <v>3.8210999999999999</v>
          </cell>
          <cell r="F1638">
            <v>3.82</v>
          </cell>
        </row>
        <row r="1639">
          <cell r="A1639" t="str">
            <v>001.17.15380</v>
          </cell>
          <cell r="B1639" t="str">
            <v>Fornecimento e instalação de seccionador pré-formado para cerca</v>
          </cell>
          <cell r="C1639" t="str">
            <v>UN</v>
          </cell>
          <cell r="D1639">
            <v>1</v>
          </cell>
          <cell r="E1639">
            <v>11.6866</v>
          </cell>
          <cell r="F1639">
            <v>11.68</v>
          </cell>
        </row>
        <row r="1640">
          <cell r="A1640" t="str">
            <v>001.17.15400</v>
          </cell>
          <cell r="B1640" t="str">
            <v>Fornecimento e instalação de isolador de passagem tipo externo - interno classe 15kv</v>
          </cell>
          <cell r="C1640" t="str">
            <v>UN</v>
          </cell>
          <cell r="D1640">
            <v>1</v>
          </cell>
          <cell r="E1640">
            <v>109.0566</v>
          </cell>
          <cell r="F1640">
            <v>109.05</v>
          </cell>
        </row>
        <row r="1641">
          <cell r="A1641" t="str">
            <v>001.17.15420</v>
          </cell>
          <cell r="B1641" t="str">
            <v>Fornecimento e instalação de isolador de passagem tipo interno-interno classe 15 kv</v>
          </cell>
          <cell r="C1641" t="str">
            <v>UN</v>
          </cell>
          <cell r="D1641">
            <v>1</v>
          </cell>
          <cell r="E1641">
            <v>50.236600000000003</v>
          </cell>
          <cell r="F1641">
            <v>50.23</v>
          </cell>
        </row>
        <row r="1642">
          <cell r="A1642" t="str">
            <v>001.17.15440</v>
          </cell>
          <cell r="B1642" t="str">
            <v>Fornecimento e instalação de disjuntor tripolar a pequeno(reduzido) volume de óleo, com dispositivo de abertura mecanico e eletrônicamente livre, uso interno, tensão nominal 13,8 kv, corrente nominal (mínima) - 350 a,  potência interrupção simétrica (mí</v>
          </cell>
          <cell r="C1642" t="str">
            <v>UN</v>
          </cell>
          <cell r="D1642">
            <v>1</v>
          </cell>
          <cell r="E1642">
            <v>51.183199999999999</v>
          </cell>
          <cell r="F1642">
            <v>51.18</v>
          </cell>
        </row>
        <row r="1643">
          <cell r="A1643" t="str">
            <v>001.17.15460</v>
          </cell>
          <cell r="B1643" t="str">
            <v>Fornecimento e instalação de mufla esterna monopolar p/cabo de 25mm2, com ferragens - nível de isolamento 15kv</v>
          </cell>
          <cell r="C1643" t="str">
            <v>UN</v>
          </cell>
          <cell r="D1643">
            <v>1</v>
          </cell>
          <cell r="E1643">
            <v>275.11840000000001</v>
          </cell>
          <cell r="F1643">
            <v>275.11</v>
          </cell>
        </row>
        <row r="1644">
          <cell r="A1644" t="str">
            <v>001.17.15480</v>
          </cell>
          <cell r="B1644" t="str">
            <v>Fornecimento e instalação de mufla terminal interna unipolar, com ferragens - nivel de isolamento 15 kv</v>
          </cell>
          <cell r="C1644" t="str">
            <v>UN</v>
          </cell>
          <cell r="D1644">
            <v>1</v>
          </cell>
          <cell r="E1644">
            <v>210.11840000000001</v>
          </cell>
          <cell r="F1644">
            <v>210.11</v>
          </cell>
        </row>
        <row r="1645">
          <cell r="A1645" t="str">
            <v>001.17.15500</v>
          </cell>
          <cell r="B1645" t="str">
            <v>Fornecimento e trasformação de trasformador de distribuição trifásico, com resfriamento em banho de óleo mineral, para uso interno, potência 500 kva - classe de tensão 15 kv, transprimários de 13.800, 13.200, 12.600 - ligação delta e 220-127v, ligação e</v>
          </cell>
          <cell r="C1645" t="str">
            <v>UN</v>
          </cell>
          <cell r="D1645">
            <v>1</v>
          </cell>
          <cell r="E1645">
            <v>13952.8321</v>
          </cell>
          <cell r="F1645">
            <v>13952.83</v>
          </cell>
        </row>
        <row r="1646">
          <cell r="A1646" t="str">
            <v>001.17.15520</v>
          </cell>
          <cell r="B1646" t="str">
            <v>Fornecimento e instalação de porta de protecao em ferro cantoneira "l" de 1 1/2" x 3/16" de 2.100 x 800 mm com tela de malha 30 x 30 mm</v>
          </cell>
          <cell r="C1646" t="str">
            <v>UN</v>
          </cell>
          <cell r="D1646">
            <v>1</v>
          </cell>
          <cell r="E1646">
            <v>101.1755</v>
          </cell>
          <cell r="F1646">
            <v>101.17</v>
          </cell>
        </row>
        <row r="1647">
          <cell r="A1647" t="str">
            <v>001.17.15540</v>
          </cell>
          <cell r="B1647" t="str">
            <v>Fornecimento e instalação de porta metalica em chapa de aco de 1,40 x 2,10 m, abrindo para fora com veneziana para ventilação, fechadura e trinco</v>
          </cell>
          <cell r="C1647" t="str">
            <v>UN</v>
          </cell>
          <cell r="D1647">
            <v>1</v>
          </cell>
          <cell r="E1647">
            <v>204.5573</v>
          </cell>
          <cell r="F1647">
            <v>204.55</v>
          </cell>
        </row>
        <row r="1648">
          <cell r="A1648" t="str">
            <v>001.17.15560</v>
          </cell>
          <cell r="B1648" t="str">
            <v>Fornecimento e instalação de tela de arame galvanizado com malha maxima de 25 00 mm fixada em ferro cantoneira"l" de 1 1/2 x 3/4" móvel (conf. det. cemat)</v>
          </cell>
          <cell r="C1648" t="str">
            <v>M2</v>
          </cell>
          <cell r="D1648">
            <v>1</v>
          </cell>
          <cell r="E1648">
            <v>59.278500000000001</v>
          </cell>
          <cell r="F1648">
            <v>59.27</v>
          </cell>
        </row>
        <row r="1649">
          <cell r="A1649" t="str">
            <v>001.17.15580</v>
          </cell>
          <cell r="B1649" t="str">
            <v>Fornecimento e instalação de janela para ventilacao em rerro cantoneira de 1" x 3/16", com veneziana e tela externa metálica, em malha de 5 mm mínimo e máximo de 13 mm (conf. det. da cemat)</v>
          </cell>
          <cell r="C1649" t="str">
            <v>M2</v>
          </cell>
          <cell r="D1649">
            <v>1</v>
          </cell>
          <cell r="E1649">
            <v>103.5569</v>
          </cell>
          <cell r="F1649">
            <v>103.55</v>
          </cell>
        </row>
        <row r="1650">
          <cell r="A1650" t="str">
            <v>001.17.15600</v>
          </cell>
          <cell r="B1650" t="str">
            <v>Fornecimento e instalação de janela para iluminacao em ferro cantoneira 1" x 3/16", com vidro liso 3 mm e tela metálica externa malha de 5 mm mínimo e máximo de 13 mm</v>
          </cell>
          <cell r="C1650" t="str">
            <v>M2</v>
          </cell>
          <cell r="D1650">
            <v>1</v>
          </cell>
          <cell r="E1650">
            <v>128.55690000000001</v>
          </cell>
          <cell r="F1650">
            <v>128.55000000000001</v>
          </cell>
        </row>
        <row r="1651">
          <cell r="A1651" t="str">
            <v>001.17.15620</v>
          </cell>
          <cell r="B1651" t="str">
            <v>Fornecimento e instalação de extintor de incendio de co2 - 6 kg</v>
          </cell>
          <cell r="C1651" t="str">
            <v>UN</v>
          </cell>
          <cell r="D1651">
            <v>1</v>
          </cell>
          <cell r="E1651">
            <v>178</v>
          </cell>
          <cell r="F1651">
            <v>178</v>
          </cell>
        </row>
        <row r="1652">
          <cell r="A1652" t="str">
            <v>001.17.15640</v>
          </cell>
          <cell r="B1652" t="str">
            <v>Fornecimento e instalação de fio bicolor 2x14 awg ( 12.00 x 1.500 mm2 )</v>
          </cell>
          <cell r="C1652" t="str">
            <v>ML</v>
          </cell>
          <cell r="D1652">
            <v>1</v>
          </cell>
          <cell r="E1652">
            <v>1.7163999999999999</v>
          </cell>
          <cell r="F1652">
            <v>1.71</v>
          </cell>
        </row>
        <row r="1653">
          <cell r="A1653" t="str">
            <v>001.17.15660</v>
          </cell>
          <cell r="B1653" t="str">
            <v>Fornecimento e instalação de potenciômetro de fio de 10.00 ohms</v>
          </cell>
          <cell r="C1653" t="str">
            <v>UN</v>
          </cell>
          <cell r="D1653">
            <v>1</v>
          </cell>
          <cell r="E1653">
            <v>15.907400000000001</v>
          </cell>
          <cell r="F1653">
            <v>15.9</v>
          </cell>
        </row>
        <row r="1654">
          <cell r="A1654" t="str">
            <v>001.17.15680</v>
          </cell>
          <cell r="B1654" t="str">
            <v>Fornecimento e instalação de caixa de som ambiente 10.00x10.00 cm - 40 wats</v>
          </cell>
          <cell r="C1654" t="str">
            <v>UND</v>
          </cell>
          <cell r="D1654">
            <v>1</v>
          </cell>
          <cell r="E1654">
            <v>48.359200000000001</v>
          </cell>
          <cell r="F1654">
            <v>48.35</v>
          </cell>
        </row>
        <row r="1655">
          <cell r="A1655" t="str">
            <v>001.17.15700</v>
          </cell>
          <cell r="B1655" t="str">
            <v>Grupo motor gerador completo 60 kva diesel, 4 tempos, trifásico 127/220v-60hz com alternador, partida e parada automática e pré-aquecimento.painel de comando tipo armário com chave reversora, proteção e controle de linha, inc</v>
          </cell>
          <cell r="C1655" t="str">
            <v>CJ</v>
          </cell>
          <cell r="D1655">
            <v>1</v>
          </cell>
          <cell r="E1655">
            <v>1693</v>
          </cell>
          <cell r="F1655">
            <v>1693</v>
          </cell>
        </row>
        <row r="1656">
          <cell r="A1656" t="str">
            <v>001.17.15720</v>
          </cell>
          <cell r="B1656" t="str">
            <v>Bracadeira tipo "d" para tubo de 1/2" inclusive parafuso de rosca soberba com bucha plástica s 6</v>
          </cell>
          <cell r="C1656" t="str">
            <v>UN</v>
          </cell>
          <cell r="D1656">
            <v>1</v>
          </cell>
          <cell r="E1656">
            <v>1.9237</v>
          </cell>
          <cell r="F1656">
            <v>1.92</v>
          </cell>
        </row>
        <row r="1657">
          <cell r="A1657" t="str">
            <v>001.17.15740</v>
          </cell>
          <cell r="B1657" t="str">
            <v>Manutenção de aterramento de micro computadores</v>
          </cell>
          <cell r="C1657" t="str">
            <v>CJ</v>
          </cell>
          <cell r="D1657">
            <v>1</v>
          </cell>
          <cell r="E1657">
            <v>45.086399999999998</v>
          </cell>
          <cell r="F1657">
            <v>45.08</v>
          </cell>
        </row>
        <row r="1658">
          <cell r="A1658" t="str">
            <v>001.17.15760</v>
          </cell>
          <cell r="B1658" t="str">
            <v>Fornecimento e instalação de tampa de extremidade, sistema "x" 110x20 mm ref. 304 00 da pial</v>
          </cell>
          <cell r="C1658" t="str">
            <v>UN</v>
          </cell>
          <cell r="D1658">
            <v>1</v>
          </cell>
          <cell r="E1658">
            <v>2.1737000000000002</v>
          </cell>
          <cell r="F1658">
            <v>2.17</v>
          </cell>
        </row>
        <row r="1659">
          <cell r="A1659" t="str">
            <v>001.17.15780</v>
          </cell>
          <cell r="B1659" t="str">
            <v>Fornecimento e instalação de cotovelo interno, sistema "x" 110x20 mm ref. 304 01 da pial</v>
          </cell>
          <cell r="C1659" t="str">
            <v>UN</v>
          </cell>
          <cell r="D1659">
            <v>1</v>
          </cell>
          <cell r="E1659">
            <v>2.1737000000000002</v>
          </cell>
          <cell r="F1659">
            <v>2.17</v>
          </cell>
        </row>
        <row r="1660">
          <cell r="A1660" t="str">
            <v>001.17.15800</v>
          </cell>
          <cell r="B1660" t="str">
            <v>Fornecimento e instalação de cotovelo externo, sistema "x" 110x20 mm ref. 304 02 da pial</v>
          </cell>
          <cell r="C1660" t="str">
            <v>UN</v>
          </cell>
          <cell r="D1660">
            <v>1</v>
          </cell>
          <cell r="E1660">
            <v>2.1737000000000002</v>
          </cell>
          <cell r="F1660">
            <v>2.17</v>
          </cell>
        </row>
        <row r="1661">
          <cell r="A1661" t="str">
            <v>001.17.15820</v>
          </cell>
          <cell r="B1661" t="str">
            <v>Fornecimento e instalação de derivacao, sistema "x" 110x20 mm ref. 304 04 da pial</v>
          </cell>
          <cell r="C1661" t="str">
            <v>UN</v>
          </cell>
          <cell r="D1661">
            <v>1</v>
          </cell>
          <cell r="E1661">
            <v>5.6163999999999996</v>
          </cell>
          <cell r="F1661">
            <v>5.61</v>
          </cell>
        </row>
        <row r="1662">
          <cell r="A1662" t="str">
            <v>001.17.15840</v>
          </cell>
          <cell r="B1662" t="str">
            <v>Fornecimento e instalação de luva, sistema "x" 110x20 mm ref. 304 05 da pial</v>
          </cell>
          <cell r="C1662" t="str">
            <v>UN</v>
          </cell>
          <cell r="D1662">
            <v>1</v>
          </cell>
          <cell r="E1662">
            <v>2.5236999999999998</v>
          </cell>
          <cell r="F1662">
            <v>2.52</v>
          </cell>
        </row>
        <row r="1663">
          <cell r="A1663" t="str">
            <v>001.17.15860</v>
          </cell>
          <cell r="B1663" t="str">
            <v>Fornecimento e instalação de caixa de sobrepor, sistema "x" 110x20 mm ref. 303 43 da pial</v>
          </cell>
          <cell r="C1663" t="str">
            <v>UN</v>
          </cell>
          <cell r="D1663">
            <v>1</v>
          </cell>
          <cell r="E1663">
            <v>4.5711000000000004</v>
          </cell>
          <cell r="F1663">
            <v>4.57</v>
          </cell>
        </row>
        <row r="1664">
          <cell r="A1664" t="str">
            <v>001.17.15880</v>
          </cell>
          <cell r="B1664" t="str">
            <v>Fornecimento e instalação de caixa pial - 3"x3" com espelho plástico p/1 rj - k cod 6872 1 135-12, sistema kronet - plus</v>
          </cell>
          <cell r="C1664" t="str">
            <v>UN</v>
          </cell>
          <cell r="D1664">
            <v>1</v>
          </cell>
          <cell r="E1664">
            <v>5.5945</v>
          </cell>
          <cell r="F1664">
            <v>5.59</v>
          </cell>
        </row>
        <row r="1665">
          <cell r="A1665" t="str">
            <v>001.17.15900</v>
          </cell>
          <cell r="B1665" t="str">
            <v>Fornecimento e instalação de tomada de corrente 2p+t, 15a - 125/240v ref. 64.350 da pial</v>
          </cell>
          <cell r="C1665" t="str">
            <v>UN</v>
          </cell>
          <cell r="D1665">
            <v>1</v>
          </cell>
          <cell r="E1665">
            <v>8.7186000000000003</v>
          </cell>
          <cell r="F1665">
            <v>8.7100000000000009</v>
          </cell>
        </row>
        <row r="1666">
          <cell r="A1666" t="str">
            <v>001.17.15920</v>
          </cell>
          <cell r="B1666" t="str">
            <v>Fornecimento e instalação de tomada de corrente 2p+t p/ 15a - 125/250v em caixa condulete d=3/4"</v>
          </cell>
          <cell r="C1666" t="str">
            <v>CJ</v>
          </cell>
          <cell r="D1666">
            <v>1</v>
          </cell>
          <cell r="E1666">
            <v>16.331499999999998</v>
          </cell>
          <cell r="F1666">
            <v>16.329999999999998</v>
          </cell>
        </row>
        <row r="1667">
          <cell r="A1667" t="str">
            <v>001.17.15940</v>
          </cell>
          <cell r="B1667" t="str">
            <v>Fornecimento e instalação de tomada de corrente 2p+t p/30a - 125/250v em caixa tipo condulete d=3/4"</v>
          </cell>
          <cell r="C1667" t="str">
            <v>CJ</v>
          </cell>
          <cell r="D1667">
            <v>1</v>
          </cell>
          <cell r="E1667">
            <v>14.311500000000001</v>
          </cell>
          <cell r="F1667">
            <v>14.31</v>
          </cell>
        </row>
        <row r="1668">
          <cell r="A1668" t="str">
            <v>001.17.15960</v>
          </cell>
          <cell r="B1668" t="str">
            <v>Fornecimento e instalação de tomada para telefone padrao telebras, 4 polos em caixa condulete d=3/4"</v>
          </cell>
          <cell r="C1668" t="str">
            <v>CJ</v>
          </cell>
          <cell r="D1668">
            <v>1</v>
          </cell>
          <cell r="E1668">
            <v>16.5915</v>
          </cell>
          <cell r="F1668">
            <v>16.59</v>
          </cell>
        </row>
        <row r="1669">
          <cell r="A1669" t="str">
            <v>001.17.15980</v>
          </cell>
          <cell r="B1669" t="str">
            <v>Fornecimento e instalação de tomada especial para informatica 2p+t  p/15a - 250 v em caixa condulete - d=3/4"</v>
          </cell>
          <cell r="C1669" t="str">
            <v>CJ</v>
          </cell>
          <cell r="D1669">
            <v>1</v>
          </cell>
          <cell r="E1669">
            <v>17.891500000000001</v>
          </cell>
          <cell r="F1669">
            <v>17.89</v>
          </cell>
        </row>
        <row r="1670">
          <cell r="A1670" t="str">
            <v>001.17.16000</v>
          </cell>
          <cell r="B1670" t="str">
            <v>Fornecimento e instalação de tomada de corrente de sobrepor "conjunto arstop" com disjuntor bipolar de 20a/250v e tomada 2p+t em caixa de 10 x 10 x 5 cm</v>
          </cell>
          <cell r="C1670" t="str">
            <v>CJ</v>
          </cell>
          <cell r="D1670">
            <v>1</v>
          </cell>
          <cell r="E1670">
            <v>45.677399999999999</v>
          </cell>
          <cell r="F1670">
            <v>45.67</v>
          </cell>
        </row>
        <row r="1671">
          <cell r="A1671" t="str">
            <v>001.17.16020</v>
          </cell>
          <cell r="B1671" t="str">
            <v>Fornecimento e instalação de interruptor simples ( 1 tecla ) em caixa tipo condulete d = 3/4"</v>
          </cell>
          <cell r="C1671" t="str">
            <v>CJ</v>
          </cell>
          <cell r="D1671">
            <v>1</v>
          </cell>
          <cell r="E1671">
            <v>12.672499999999999</v>
          </cell>
          <cell r="F1671">
            <v>12.67</v>
          </cell>
        </row>
        <row r="1672">
          <cell r="A1672" t="str">
            <v>001.17.16040</v>
          </cell>
          <cell r="B1672" t="str">
            <v>Fornecimento e instalação de interruptor simples ( 2 teclas ) em caixa condulete d = 3/4"</v>
          </cell>
          <cell r="C1672" t="str">
            <v>CJ</v>
          </cell>
          <cell r="D1672">
            <v>1</v>
          </cell>
          <cell r="E1672">
            <v>14.892099999999999</v>
          </cell>
          <cell r="F1672">
            <v>14.89</v>
          </cell>
        </row>
        <row r="1673">
          <cell r="A1673" t="str">
            <v>001.17.16060</v>
          </cell>
          <cell r="B1673" t="str">
            <v>Fornecimento e instalação de conector curvo para box - 20.00 mm ( 1/2" )</v>
          </cell>
          <cell r="C1673" t="str">
            <v>UN</v>
          </cell>
          <cell r="D1673">
            <v>1</v>
          </cell>
          <cell r="E1673">
            <v>3.0617999999999999</v>
          </cell>
          <cell r="F1673">
            <v>3.06</v>
          </cell>
        </row>
        <row r="1674">
          <cell r="A1674" t="str">
            <v>001.17.16080</v>
          </cell>
          <cell r="B1674" t="str">
            <v>Fornecimento e instalação de conector curvo para box - 25.00 mm ( 3/4" )</v>
          </cell>
          <cell r="C1674" t="str">
            <v>UN</v>
          </cell>
          <cell r="D1674">
            <v>1</v>
          </cell>
          <cell r="E1674">
            <v>3.3418000000000001</v>
          </cell>
          <cell r="F1674">
            <v>3.34</v>
          </cell>
        </row>
        <row r="1675">
          <cell r="A1675" t="str">
            <v>001.17.16100</v>
          </cell>
          <cell r="B1675" t="str">
            <v>Fornecimento e instalação de conector curvo para box - 32.00 mm ( 1" )</v>
          </cell>
          <cell r="C1675" t="str">
            <v>UN</v>
          </cell>
          <cell r="D1675">
            <v>1</v>
          </cell>
          <cell r="E1675">
            <v>4.2237</v>
          </cell>
          <cell r="F1675">
            <v>4.22</v>
          </cell>
        </row>
        <row r="1676">
          <cell r="A1676" t="str">
            <v>001.17.16120</v>
          </cell>
          <cell r="B1676" t="str">
            <v>Fornecimento e instalação de conector reto para box - 20.00 mm ( 1/2 )</v>
          </cell>
          <cell r="C1676" t="str">
            <v>UN</v>
          </cell>
          <cell r="D1676">
            <v>1</v>
          </cell>
          <cell r="E1676">
            <v>2.0318000000000001</v>
          </cell>
          <cell r="F1676">
            <v>2.0299999999999998</v>
          </cell>
        </row>
        <row r="1677">
          <cell r="A1677" t="str">
            <v>001.17.16140</v>
          </cell>
          <cell r="B1677" t="str">
            <v>Fornecimento e instalação de conector reto para box  25.00 mm ( 3/4" )</v>
          </cell>
          <cell r="C1677" t="str">
            <v>UN</v>
          </cell>
          <cell r="D1677">
            <v>1</v>
          </cell>
          <cell r="E1677">
            <v>2.1217999999999999</v>
          </cell>
          <cell r="F1677">
            <v>2.12</v>
          </cell>
        </row>
        <row r="1678">
          <cell r="A1678" t="str">
            <v>001.17.16160</v>
          </cell>
          <cell r="B1678" t="str">
            <v>Fornecimento e instalação de conector reto para box - 32.00 mm ( 1" )</v>
          </cell>
          <cell r="C1678" t="str">
            <v>UN</v>
          </cell>
          <cell r="D1678">
            <v>1</v>
          </cell>
          <cell r="E1678">
            <v>2.8536999999999999</v>
          </cell>
          <cell r="F1678">
            <v>2.85</v>
          </cell>
        </row>
        <row r="1679">
          <cell r="A1679" t="str">
            <v>001.17.16180</v>
          </cell>
          <cell r="B1679" t="str">
            <v>Fornecimento e instalação de bucha de reducao 25 mm x 20.00 mm ( 3/4" x 1/2" )</v>
          </cell>
          <cell r="C1679" t="str">
            <v>UN</v>
          </cell>
          <cell r="D1679">
            <v>1</v>
          </cell>
          <cell r="E1679">
            <v>1.7118</v>
          </cell>
          <cell r="F1679">
            <v>1.71</v>
          </cell>
        </row>
        <row r="1680">
          <cell r="A1680" t="str">
            <v>001.17.16200</v>
          </cell>
          <cell r="B1680" t="str">
            <v>Fornecimento e instalação de bucha de reducao 32 mm x 25.00 mm ( 1" x 3/4" )</v>
          </cell>
          <cell r="C1680" t="str">
            <v>UN</v>
          </cell>
          <cell r="D1680">
            <v>1</v>
          </cell>
          <cell r="E1680">
            <v>2.2637</v>
          </cell>
          <cell r="F1680">
            <v>2.2599999999999998</v>
          </cell>
        </row>
        <row r="1681">
          <cell r="A1681" t="str">
            <v>001.17.16220</v>
          </cell>
          <cell r="B1681" t="str">
            <v>Fornecimento e instalação de abracadeira tipo "d" ( fita de aco galvanizado ) 20.00 mm ( 1/2" )</v>
          </cell>
          <cell r="C1681" t="str">
            <v>UN</v>
          </cell>
          <cell r="D1681">
            <v>1</v>
          </cell>
          <cell r="E1681">
            <v>1.2137</v>
          </cell>
          <cell r="F1681">
            <v>1.21</v>
          </cell>
        </row>
        <row r="1682">
          <cell r="A1682" t="str">
            <v>001.17.16240</v>
          </cell>
          <cell r="B1682" t="str">
            <v>Fornecimento e instalação de abracadeira tipo "d" ( fita de aco galvanizado ) - 25.00 mm ( 3/4")</v>
          </cell>
          <cell r="C1682" t="str">
            <v>UN</v>
          </cell>
          <cell r="D1682">
            <v>1</v>
          </cell>
          <cell r="E1682">
            <v>1.2337</v>
          </cell>
          <cell r="F1682">
            <v>1.23</v>
          </cell>
        </row>
        <row r="1683">
          <cell r="A1683" t="str">
            <v>001.17.16260</v>
          </cell>
          <cell r="B1683" t="str">
            <v>Fornecimento e instalação de abracadeira tipo "d" ( fita de aco galvanizado ) - 32.00 mm ( 1")</v>
          </cell>
          <cell r="C1683" t="str">
            <v>UN</v>
          </cell>
          <cell r="D1683">
            <v>1</v>
          </cell>
          <cell r="E1683">
            <v>1.8152999999999999</v>
          </cell>
          <cell r="F1683">
            <v>1.81</v>
          </cell>
        </row>
        <row r="1684">
          <cell r="A1684" t="str">
            <v>001.17.16280</v>
          </cell>
          <cell r="B1684" t="str">
            <v>Fornecimento e instalação de estação de chamada modelo eca - sincron</v>
          </cell>
          <cell r="C1684" t="str">
            <v>UN</v>
          </cell>
          <cell r="D1684">
            <v>1</v>
          </cell>
          <cell r="E1684">
            <v>60.2866</v>
          </cell>
          <cell r="F1684">
            <v>60.28</v>
          </cell>
        </row>
        <row r="1685">
          <cell r="A1685" t="str">
            <v>001.17.16300</v>
          </cell>
          <cell r="B1685" t="str">
            <v>Fornecimento e instalação de sinaleiro de porta modelo se - sincron</v>
          </cell>
          <cell r="C1685" t="str">
            <v>UN</v>
          </cell>
          <cell r="D1685">
            <v>1</v>
          </cell>
          <cell r="E1685">
            <v>50.678400000000003</v>
          </cell>
          <cell r="F1685">
            <v>50.67</v>
          </cell>
        </row>
        <row r="1686">
          <cell r="A1686" t="str">
            <v>001.17.16320</v>
          </cell>
          <cell r="B1686" t="str">
            <v>Fornecimento e instalação de sinaleiro de posto modelo se - sincron</v>
          </cell>
          <cell r="C1686" t="str">
            <v>UN</v>
          </cell>
          <cell r="D1686">
            <v>1</v>
          </cell>
          <cell r="E1686">
            <v>50.678400000000003</v>
          </cell>
          <cell r="F1686">
            <v>50.67</v>
          </cell>
        </row>
        <row r="1687">
          <cell r="A1687" t="str">
            <v>001.17.16340</v>
          </cell>
          <cell r="B1687" t="str">
            <v>Fornecimento e instalação de cigarra elétrica cincronizada modelo chii - 60 hz 127 v - sincron</v>
          </cell>
          <cell r="C1687" t="str">
            <v>UN</v>
          </cell>
          <cell r="D1687">
            <v>1</v>
          </cell>
          <cell r="E1687">
            <v>16.735099999999999</v>
          </cell>
          <cell r="F1687">
            <v>16.73</v>
          </cell>
        </row>
        <row r="1688">
          <cell r="A1688" t="str">
            <v>001.17.16360</v>
          </cell>
          <cell r="B1688" t="str">
            <v>Fornecimento e instalação de quadro anunciador em caixa metálica, c/painel em acrílico com indicador numérico de 20 número (elétrico - 127v) - sincron</v>
          </cell>
          <cell r="C1688" t="str">
            <v>UN</v>
          </cell>
          <cell r="D1688">
            <v>1</v>
          </cell>
          <cell r="E1688">
            <v>616.94659999999999</v>
          </cell>
          <cell r="F1688">
            <v>616.94000000000005</v>
          </cell>
        </row>
        <row r="1689">
          <cell r="A1689" t="str">
            <v>001.17.16380</v>
          </cell>
          <cell r="B1689" t="str">
            <v>Fornecimento e instalação de fio de cobre com isolamento p/750 v, anti chama - 0,75 mm2</v>
          </cell>
          <cell r="C1689" t="str">
            <v>M</v>
          </cell>
          <cell r="D1689">
            <v>1</v>
          </cell>
          <cell r="E1689">
            <v>0.6129</v>
          </cell>
          <cell r="F1689">
            <v>0.61</v>
          </cell>
        </row>
        <row r="1690">
          <cell r="A1690" t="str">
            <v>001.17.16400</v>
          </cell>
          <cell r="B1690" t="str">
            <v>Fornecimento e instalação de fio para telefone 2x22 awg</v>
          </cell>
          <cell r="C1690" t="str">
            <v>M</v>
          </cell>
          <cell r="D1690">
            <v>1</v>
          </cell>
          <cell r="E1690">
            <v>0.79790000000000005</v>
          </cell>
          <cell r="F1690">
            <v>0.79</v>
          </cell>
        </row>
        <row r="1691">
          <cell r="A1691" t="str">
            <v>001.17.16420</v>
          </cell>
          <cell r="B1691" t="str">
            <v>Fornecimento e instalação de rodapé falso com tampa de encaixe ref. vl 3.02 triplo (3.00x30.00x40.00x3000 mm) da valeman ou similar</v>
          </cell>
          <cell r="C1691" t="str">
            <v>PC</v>
          </cell>
          <cell r="D1691">
            <v>1</v>
          </cell>
          <cell r="E1691">
            <v>120.9712</v>
          </cell>
          <cell r="F1691">
            <v>120.97</v>
          </cell>
        </row>
        <row r="1692">
          <cell r="A1692" t="str">
            <v>001.17.16440</v>
          </cell>
          <cell r="B1692" t="str">
            <v>Fornecimento e instalação de rodapé falso tipo canaleta ref.: srs-3000-2 - (2.00x40.00x60.00x3000.00mm) da sisa, valeman ou similar</v>
          </cell>
          <cell r="C1692" t="str">
            <v>PC</v>
          </cell>
          <cell r="D1692">
            <v>1</v>
          </cell>
          <cell r="E1692">
            <v>52.694000000000003</v>
          </cell>
          <cell r="F1692">
            <v>52.69</v>
          </cell>
        </row>
        <row r="1693">
          <cell r="A1693" t="str">
            <v>001.17.16460</v>
          </cell>
          <cell r="B1693" t="str">
            <v>Fornecimento e instalação de tee  vertical 90º ref vl 3.28 triplo 3x30x40mm da valemam ou similar</v>
          </cell>
          <cell r="C1693" t="str">
            <v>PC</v>
          </cell>
          <cell r="D1693">
            <v>1</v>
          </cell>
          <cell r="E1693">
            <v>29.037400000000002</v>
          </cell>
          <cell r="F1693">
            <v>29.03</v>
          </cell>
        </row>
        <row r="1694">
          <cell r="A1694" t="str">
            <v>001.17.16480</v>
          </cell>
          <cell r="B1694" t="str">
            <v>Fornecimento e instalação de curva vertical interna 90º vl 3.16 tripla 3.00x30.00x40.00mm - da valemam ou similar</v>
          </cell>
          <cell r="C1694" t="str">
            <v>PC</v>
          </cell>
          <cell r="D1694">
            <v>1</v>
          </cell>
          <cell r="E1694">
            <v>26.478400000000001</v>
          </cell>
          <cell r="F1694">
            <v>26.47</v>
          </cell>
        </row>
        <row r="1695">
          <cell r="A1695" t="str">
            <v>001.17.16500</v>
          </cell>
          <cell r="B1695" t="str">
            <v>Fornecimento e instalação de curva vertical externa 90º ref. vl 3.12 tripla 3.00x30.00x40.00 mm da valeman ou similar</v>
          </cell>
          <cell r="C1695" t="str">
            <v>PC</v>
          </cell>
          <cell r="D1695">
            <v>1</v>
          </cell>
          <cell r="E1695">
            <v>26.478400000000001</v>
          </cell>
          <cell r="F1695">
            <v>26.47</v>
          </cell>
        </row>
        <row r="1696">
          <cell r="A1696" t="str">
            <v>001.17.16520</v>
          </cell>
          <cell r="B1696" t="str">
            <v>Fornecimento e instalação de curva horizontal interna 90º ref. vl 306 tripla 3.00x30.00x40.00 mm da valeman ou similar</v>
          </cell>
          <cell r="C1696" t="str">
            <v>PC</v>
          </cell>
          <cell r="D1696">
            <v>1</v>
          </cell>
          <cell r="E1696">
            <v>26.478400000000001</v>
          </cell>
          <cell r="F1696">
            <v>26.47</v>
          </cell>
        </row>
        <row r="1697">
          <cell r="A1697" t="str">
            <v>001.17.16540</v>
          </cell>
          <cell r="B1697" t="str">
            <v>Fornecimento e instalação de caixa de tomada para rodape falso (energia,telefonia,lógica) ref. vl 3.09 da valeman ou similar</v>
          </cell>
          <cell r="C1697" t="str">
            <v>PC</v>
          </cell>
          <cell r="D1697">
            <v>1</v>
          </cell>
          <cell r="E1697">
            <v>15.539300000000001</v>
          </cell>
          <cell r="F1697">
            <v>15.53</v>
          </cell>
        </row>
        <row r="1698">
          <cell r="A1698" t="str">
            <v>001.17.16560</v>
          </cell>
          <cell r="B1698" t="str">
            <v>Fornecimento e instalação de calha de piso 180.00x60.00x3000.00mm ref. vl 6.01 da valemam ou similar</v>
          </cell>
          <cell r="C1698" t="str">
            <v>PC</v>
          </cell>
          <cell r="D1698">
            <v>1</v>
          </cell>
          <cell r="E1698">
            <v>53.013300000000001</v>
          </cell>
          <cell r="F1698">
            <v>53.01</v>
          </cell>
        </row>
        <row r="1699">
          <cell r="A1699" t="str">
            <v>001.17.16580</v>
          </cell>
          <cell r="B1699" t="str">
            <v>Fornecimento e instalação de cotovelo reto ref. vl 6.03 da valemam ou similar</v>
          </cell>
          <cell r="C1699" t="str">
            <v>PC</v>
          </cell>
          <cell r="D1699">
            <v>1</v>
          </cell>
          <cell r="E1699">
            <v>48.442100000000003</v>
          </cell>
          <cell r="F1699">
            <v>48.44</v>
          </cell>
        </row>
        <row r="1700">
          <cell r="A1700" t="str">
            <v>001.17.16600</v>
          </cell>
          <cell r="B1700" t="str">
            <v>Fornecimento e instalação de cruzeta reta 90º ref. vl 6.04 da valemam ou similar</v>
          </cell>
          <cell r="C1700" t="str">
            <v>PC</v>
          </cell>
          <cell r="D1700">
            <v>1</v>
          </cell>
          <cell r="E1700">
            <v>66.864000000000004</v>
          </cell>
          <cell r="F1700">
            <v>66.86</v>
          </cell>
        </row>
        <row r="1701">
          <cell r="A1701" t="str">
            <v>001.17.16620</v>
          </cell>
          <cell r="B1701" t="str">
            <v>Fornecimento e instalação de tee horizontal ref. vl 6.05 da valemam ou similar</v>
          </cell>
          <cell r="C1701" t="str">
            <v>PC</v>
          </cell>
          <cell r="D1701">
            <v>1</v>
          </cell>
          <cell r="E1701">
            <v>55.573</v>
          </cell>
          <cell r="F1701">
            <v>55.57</v>
          </cell>
        </row>
        <row r="1702">
          <cell r="A1702" t="str">
            <v>001.17.16640</v>
          </cell>
          <cell r="B1702" t="str">
            <v>Fornecimento e instalação de tampão indicador de 2" ref. vl 4.44.0l da valemam ou similar</v>
          </cell>
          <cell r="C1702" t="str">
            <v>PC</v>
          </cell>
          <cell r="D1702">
            <v>1</v>
          </cell>
          <cell r="E1702">
            <v>2.6173999999999999</v>
          </cell>
          <cell r="F1702">
            <v>2.61</v>
          </cell>
        </row>
        <row r="1703">
          <cell r="A1703" t="str">
            <v>001.17.16660</v>
          </cell>
          <cell r="B1703" t="str">
            <v>Fornecimento e instalação de suporte de tomada com tampa basculante (telefonia,eletrica/lógica) ref. vl 6.06 da valeman ou similar</v>
          </cell>
          <cell r="C1703" t="str">
            <v>PC</v>
          </cell>
          <cell r="D1703">
            <v>1</v>
          </cell>
          <cell r="E1703">
            <v>49.294499999999999</v>
          </cell>
          <cell r="F1703">
            <v>49.29</v>
          </cell>
        </row>
        <row r="1704">
          <cell r="A1704" t="str">
            <v>001.17.16680</v>
          </cell>
          <cell r="B1704" t="str">
            <v>Fornecimento e instalação de tomada de piso p/ energia e telefonia ref. vl 4.43.2l da valemam ou similar</v>
          </cell>
          <cell r="C1704" t="str">
            <v>PC</v>
          </cell>
          <cell r="D1704">
            <v>1</v>
          </cell>
          <cell r="E1704">
            <v>22.862100000000002</v>
          </cell>
          <cell r="F1704">
            <v>22.86</v>
          </cell>
        </row>
        <row r="1705">
          <cell r="A1705" t="str">
            <v>001.17.16700</v>
          </cell>
          <cell r="B1705" t="str">
            <v>Fornecimento e instalação de eletrocalha aérea galvanizada perfurada com divisão e sem tampa, dimensões 3.00x30.00x40.00 mm compr. 3.00 m, suspensa no teto ref. vl3.01 da valeman ou similar</v>
          </cell>
          <cell r="C1705" t="str">
            <v>PC</v>
          </cell>
          <cell r="D1705">
            <v>1</v>
          </cell>
          <cell r="E1705">
            <v>54.855899999999998</v>
          </cell>
          <cell r="F1705">
            <v>54.85</v>
          </cell>
        </row>
        <row r="1706">
          <cell r="A1706" t="str">
            <v>001.17.16720</v>
          </cell>
          <cell r="B1706" t="str">
            <v>Fornecimento e instalação de curva de inversão ref 07 3.00x30.00x40.00 mm da valemam ou similar</v>
          </cell>
          <cell r="C1706" t="str">
            <v>PC</v>
          </cell>
          <cell r="D1706">
            <v>1</v>
          </cell>
          <cell r="E1706">
            <v>15.661199999999999</v>
          </cell>
          <cell r="F1706">
            <v>15.66</v>
          </cell>
        </row>
        <row r="1707">
          <cell r="A1707" t="str">
            <v>001.17.16740</v>
          </cell>
          <cell r="B1707" t="str">
            <v>Fornecimento e instalação de tee vertical descida lateral ref.10  3.00x30.00x40.00mm da valemam ou similar</v>
          </cell>
          <cell r="C1707" t="str">
            <v>PC</v>
          </cell>
          <cell r="D1707">
            <v>1</v>
          </cell>
          <cell r="E1707">
            <v>20.4284</v>
          </cell>
          <cell r="F1707">
            <v>20.420000000000002</v>
          </cell>
        </row>
        <row r="1708">
          <cell r="A1708" t="str">
            <v>001.17.16760</v>
          </cell>
          <cell r="B1708" t="str">
            <v>Forneicmento e instalação de tee horizontal reto 90º ref. 09  3.00x30.00x40.00 mm da valemam ou similar</v>
          </cell>
          <cell r="C1708" t="str">
            <v>PC</v>
          </cell>
          <cell r="D1708">
            <v>1</v>
          </cell>
          <cell r="E1708">
            <v>17.9284</v>
          </cell>
          <cell r="F1708">
            <v>17.920000000000002</v>
          </cell>
        </row>
        <row r="1709">
          <cell r="A1709" t="str">
            <v>001.17.16780</v>
          </cell>
          <cell r="B1709" t="str">
            <v>Fornecimento e instalação de emenda interna com base perfurada ref vl 24 da valemam ou similar</v>
          </cell>
          <cell r="C1709" t="str">
            <v>PC</v>
          </cell>
          <cell r="D1709">
            <v>1</v>
          </cell>
          <cell r="E1709">
            <v>3.5173999999999999</v>
          </cell>
          <cell r="F1709">
            <v>3.51</v>
          </cell>
        </row>
        <row r="1710">
          <cell r="A1710" t="str">
            <v>001.17.16800</v>
          </cell>
          <cell r="B1710" t="str">
            <v>Fornecimento e instalação de terminal ref 25 para calha 3.00x30.00x40.00 mm da valemam ou similar</v>
          </cell>
          <cell r="C1710" t="str">
            <v>PC</v>
          </cell>
          <cell r="D1710">
            <v>1</v>
          </cell>
          <cell r="E1710">
            <v>3.1474000000000002</v>
          </cell>
          <cell r="F1710">
            <v>3.14</v>
          </cell>
        </row>
        <row r="1711">
          <cell r="A1711" t="str">
            <v>001.17.16820</v>
          </cell>
          <cell r="B1711" t="str">
            <v>Fornecimento e instalação de duto aereo liso com tampa de encaixe, galvanizado, com divisões tipo srs-50-0 (2.00x40.00x60.00x3000.00 mm) da sisa, valeman ou similar</v>
          </cell>
          <cell r="C1711" t="str">
            <v>UN</v>
          </cell>
          <cell r="D1711">
            <v>1</v>
          </cell>
          <cell r="E1711">
            <v>55.765099999999997</v>
          </cell>
          <cell r="F1711">
            <v>55.76</v>
          </cell>
        </row>
        <row r="1712">
          <cell r="A1712" t="str">
            <v>001.17.16840</v>
          </cell>
          <cell r="B1712" t="str">
            <v>Fornecimento e instalação de duto de alimentacao para rodapé tipo srs-3001-2 -(2.00x40.00x60.00x3000.00 mm) da sisa, valeman ou similar</v>
          </cell>
          <cell r="C1712" t="str">
            <v>UN</v>
          </cell>
          <cell r="D1712">
            <v>1</v>
          </cell>
          <cell r="E1712">
            <v>53.448</v>
          </cell>
          <cell r="F1712">
            <v>53.44</v>
          </cell>
        </row>
        <row r="1713">
          <cell r="A1713" t="str">
            <v>001.17.16860</v>
          </cell>
          <cell r="B1713" t="str">
            <v>Fornecimento e instalação de duto de alimentação para rodapé tipo srs-3001-3 (3.00x40.00x60.00x3000.00 mm) da sisa, valeman ou similar</v>
          </cell>
          <cell r="C1713" t="str">
            <v>UN</v>
          </cell>
          <cell r="D1713">
            <v>1</v>
          </cell>
          <cell r="E1713">
            <v>79.9833</v>
          </cell>
          <cell r="F1713">
            <v>79.98</v>
          </cell>
        </row>
        <row r="1714">
          <cell r="A1714" t="str">
            <v>001.17.16880</v>
          </cell>
          <cell r="B1714" t="str">
            <v>Fornecimento e instalação de suporte para tomada tipo srs 3007-3 - 3x40x60mm da sisa, valeman ou similar</v>
          </cell>
          <cell r="C1714" t="str">
            <v>UN</v>
          </cell>
          <cell r="D1714">
            <v>1</v>
          </cell>
          <cell r="E1714">
            <v>4.5711000000000004</v>
          </cell>
          <cell r="F1714">
            <v>4.57</v>
          </cell>
        </row>
        <row r="1715">
          <cell r="A1715" t="str">
            <v>001.17.16900</v>
          </cell>
          <cell r="B1715" t="str">
            <v>Fornecimento e instalação de terminal ref. 3008-3 tipo srs - 3.00x40.00x60.00mm da sisa, valeman ou similar</v>
          </cell>
          <cell r="C1715" t="str">
            <v>UN</v>
          </cell>
          <cell r="D1715">
            <v>1</v>
          </cell>
          <cell r="E1715">
            <v>4.4911000000000003</v>
          </cell>
          <cell r="F1715">
            <v>4.49</v>
          </cell>
        </row>
        <row r="1716">
          <cell r="A1716" t="str">
            <v>001.17.16920</v>
          </cell>
          <cell r="B1716" t="str">
            <v>Fornecimento e instalação de luva de acabamento tipo srs-3009-3 - 3.00x40.00x60.00 mm da sisa valeman ou similar</v>
          </cell>
          <cell r="C1716" t="str">
            <v>UN</v>
          </cell>
          <cell r="D1716">
            <v>1</v>
          </cell>
          <cell r="E1716">
            <v>5.3811</v>
          </cell>
          <cell r="F1716">
            <v>5.38</v>
          </cell>
        </row>
        <row r="1717">
          <cell r="A1717" t="str">
            <v>001.17.16940</v>
          </cell>
          <cell r="B1717" t="str">
            <v>Fornecimento e instalação de suporte para tomada tipo srs-3007-2 - (2.00x40.00x60.00x3000.00 mm) da sisa, valeman ou similar</v>
          </cell>
          <cell r="C1717" t="str">
            <v>UN</v>
          </cell>
          <cell r="D1717">
            <v>1</v>
          </cell>
          <cell r="E1717">
            <v>3.3673999999999999</v>
          </cell>
          <cell r="F1717">
            <v>3.36</v>
          </cell>
        </row>
        <row r="1718">
          <cell r="A1718" t="str">
            <v>001.17.16960</v>
          </cell>
          <cell r="B1718" t="str">
            <v>Fornecimento e instalação de caixa para tomada tipo srs-3008-2 da sisa, valeman ou similar</v>
          </cell>
          <cell r="C1718" t="str">
            <v>UN</v>
          </cell>
          <cell r="D1718">
            <v>1</v>
          </cell>
          <cell r="E1718">
            <v>4.5711000000000004</v>
          </cell>
          <cell r="F1718">
            <v>4.57</v>
          </cell>
        </row>
        <row r="1719">
          <cell r="A1719" t="str">
            <v>001.17.16980</v>
          </cell>
          <cell r="B1719" t="str">
            <v>Fornecimento e instalação de tee  horizontal 90º tipo srs-3005-2 da sisa, valeman ou similar</v>
          </cell>
          <cell r="C1719" t="str">
            <v>UN</v>
          </cell>
          <cell r="D1719">
            <v>1</v>
          </cell>
          <cell r="E1719">
            <v>23.648399999999999</v>
          </cell>
          <cell r="F1719">
            <v>23.64</v>
          </cell>
        </row>
        <row r="1720">
          <cell r="A1720" t="str">
            <v>001.17.17000</v>
          </cell>
          <cell r="B1720" t="str">
            <v>Fornecimento e instalação de tee reto tipo srs-271 da sisa, valeman ou similar</v>
          </cell>
          <cell r="C1720" t="str">
            <v>UN</v>
          </cell>
          <cell r="D1720">
            <v>1</v>
          </cell>
          <cell r="E1720">
            <v>16.648399999999999</v>
          </cell>
          <cell r="F1720">
            <v>16.64</v>
          </cell>
        </row>
        <row r="1721">
          <cell r="A1721" t="str">
            <v>001.17.17020</v>
          </cell>
          <cell r="B1721" t="str">
            <v>Fornecimento e instalação de parafuso cabeça panela - rosca soberba com bucha e arruela lisa tipo srs-520 da sisa, valeman ou similar</v>
          </cell>
          <cell r="C1721" t="str">
            <v>UN</v>
          </cell>
          <cell r="D1721">
            <v>1</v>
          </cell>
          <cell r="E1721">
            <v>0.72330000000000005</v>
          </cell>
          <cell r="F1721">
            <v>0.72</v>
          </cell>
        </row>
        <row r="1722">
          <cell r="A1722" t="str">
            <v>001.17.17040</v>
          </cell>
          <cell r="B1722" t="str">
            <v>Fornecimento e instalação de curva vertical interna 90º tipo srs-3002-2 da sisa, valeman ou similar</v>
          </cell>
          <cell r="C1722" t="str">
            <v>UN</v>
          </cell>
          <cell r="D1722">
            <v>1</v>
          </cell>
          <cell r="E1722">
            <v>15.8645</v>
          </cell>
          <cell r="F1722">
            <v>15.86</v>
          </cell>
        </row>
        <row r="1723">
          <cell r="A1723" t="str">
            <v>001.17.17060</v>
          </cell>
          <cell r="B1723" t="str">
            <v>Fornecimento e instalação de curva vertical externa 90º tipo srs-3003-2 da sisa, valeman ou similar</v>
          </cell>
          <cell r="C1723" t="str">
            <v>UN</v>
          </cell>
          <cell r="D1723">
            <v>1</v>
          </cell>
          <cell r="E1723">
            <v>15.8645</v>
          </cell>
          <cell r="F1723">
            <v>15.86</v>
          </cell>
        </row>
        <row r="1724">
          <cell r="A1724" t="str">
            <v>001.17.17080</v>
          </cell>
          <cell r="B1724" t="str">
            <v>Fornecimento e instalação de curva vertical externa tipo srs-253 da sisa ou similar</v>
          </cell>
          <cell r="C1724" t="str">
            <v>UN</v>
          </cell>
          <cell r="D1724">
            <v>1</v>
          </cell>
          <cell r="E1724">
            <v>15.8645</v>
          </cell>
          <cell r="F1724">
            <v>15.86</v>
          </cell>
        </row>
        <row r="1725">
          <cell r="A1725" t="str">
            <v>001.17.17100</v>
          </cell>
          <cell r="B1725" t="str">
            <v>Fornecimento e instalação de curva vertical interna 90º tipo srs-3012-2 da sisa, valeman ou similar</v>
          </cell>
          <cell r="C1725" t="str">
            <v>UN</v>
          </cell>
          <cell r="D1725">
            <v>1</v>
          </cell>
          <cell r="E1725">
            <v>14.794499999999999</v>
          </cell>
          <cell r="F1725">
            <v>14.79</v>
          </cell>
        </row>
        <row r="1726">
          <cell r="A1726" t="str">
            <v>001.17.17120</v>
          </cell>
          <cell r="B1726" t="str">
            <v>Fornecimento e instalação de curva vertical externa 90º tipo srs-3011-2 da sisa, valeman ou similar</v>
          </cell>
          <cell r="C1726" t="str">
            <v>UN</v>
          </cell>
          <cell r="D1726">
            <v>1</v>
          </cell>
          <cell r="E1726">
            <v>14.794499999999999</v>
          </cell>
          <cell r="F1726">
            <v>14.79</v>
          </cell>
        </row>
        <row r="1727">
          <cell r="A1727" t="str">
            <v>001.17.17140</v>
          </cell>
          <cell r="B1727" t="str">
            <v>Fornecimento e instalação de luva de acabamento tipo srs-3009-2 da sisa, valeman ou similar</v>
          </cell>
          <cell r="C1727" t="str">
            <v>UN</v>
          </cell>
          <cell r="D1727">
            <v>1</v>
          </cell>
          <cell r="E1727">
            <v>3.5674000000000001</v>
          </cell>
          <cell r="F1727">
            <v>3.56</v>
          </cell>
        </row>
        <row r="1728">
          <cell r="A1728" t="str">
            <v>001.17.17160</v>
          </cell>
          <cell r="B1728" t="str">
            <v>Fornecimento e instalação de terminal tipo srs-3006-2 da sisa, valeman ou similar</v>
          </cell>
          <cell r="C1728" t="str">
            <v>UN</v>
          </cell>
          <cell r="D1728">
            <v>1</v>
          </cell>
          <cell r="E1728">
            <v>2.9973999999999998</v>
          </cell>
          <cell r="F1728">
            <v>2.99</v>
          </cell>
        </row>
        <row r="1729">
          <cell r="A1729" t="str">
            <v>001.17.17180</v>
          </cell>
          <cell r="B1729" t="str">
            <v>Fornecimento e instalação de cabo tipo utp , categoria 5 24 awg - 4 pares</v>
          </cell>
          <cell r="C1729" t="str">
            <v>M</v>
          </cell>
          <cell r="D1729">
            <v>1</v>
          </cell>
          <cell r="E1729">
            <v>2.024</v>
          </cell>
          <cell r="F1729">
            <v>2.02</v>
          </cell>
        </row>
        <row r="1730">
          <cell r="A1730" t="str">
            <v>001.17.17200</v>
          </cell>
          <cell r="B1730" t="str">
            <v>Fornecimento e instalação de terminal rj-45</v>
          </cell>
          <cell r="C1730" t="str">
            <v>UN</v>
          </cell>
          <cell r="D1730">
            <v>1</v>
          </cell>
          <cell r="E1730">
            <v>2.8473999999999999</v>
          </cell>
          <cell r="F1730">
            <v>2.84</v>
          </cell>
        </row>
        <row r="1731">
          <cell r="A1731" t="str">
            <v>001.17.17220</v>
          </cell>
          <cell r="B1731" t="str">
            <v>Fornecimento e instalação de tomada tipo rj45</v>
          </cell>
          <cell r="C1731" t="str">
            <v>UN</v>
          </cell>
          <cell r="D1731">
            <v>1</v>
          </cell>
          <cell r="E1731">
            <v>11.171099999999999</v>
          </cell>
          <cell r="F1731">
            <v>11.17</v>
          </cell>
        </row>
        <row r="1732">
          <cell r="A1732" t="str">
            <v>001.17.17240</v>
          </cell>
          <cell r="B1732" t="str">
            <v>Revisão em ponto de energia c/ reaperto e substituição de fita isolante</v>
          </cell>
          <cell r="C1732" t="str">
            <v>PT</v>
          </cell>
          <cell r="D1732">
            <v>1</v>
          </cell>
          <cell r="E1732">
            <v>4.4172000000000002</v>
          </cell>
          <cell r="F1732">
            <v>4.41</v>
          </cell>
        </row>
        <row r="1733">
          <cell r="A1733" t="str">
            <v>001.17.17260</v>
          </cell>
          <cell r="B1733" t="str">
            <v>Fornecimento e substituição de espelho (ou placa) p/ tomada e/ou interruptor 4"x2"</v>
          </cell>
          <cell r="C1733" t="str">
            <v>UN</v>
          </cell>
          <cell r="D1733">
            <v>1</v>
          </cell>
          <cell r="E1733">
            <v>1.575</v>
          </cell>
          <cell r="F1733">
            <v>1.57</v>
          </cell>
        </row>
        <row r="1734">
          <cell r="A1734" t="str">
            <v>001.17.17280</v>
          </cell>
          <cell r="B1734" t="str">
            <v>Fornecimento e substituição de espelho (ou placa) p/ tomada e/ou interruptor 4"x4"</v>
          </cell>
          <cell r="C1734" t="str">
            <v>UN</v>
          </cell>
          <cell r="D1734">
            <v>1</v>
          </cell>
          <cell r="E1734">
            <v>2.9049999999999998</v>
          </cell>
          <cell r="F1734">
            <v>2.9</v>
          </cell>
        </row>
        <row r="1735">
          <cell r="A1735" t="str">
            <v>001.17.17300</v>
          </cell>
          <cell r="B1735" t="str">
            <v>Fornecimento e substituição de tomada simples universal com espelho</v>
          </cell>
          <cell r="C1735" t="str">
            <v>UN</v>
          </cell>
          <cell r="D1735">
            <v>1</v>
          </cell>
          <cell r="E1735">
            <v>5.6685999999999996</v>
          </cell>
          <cell r="F1735">
            <v>5.66</v>
          </cell>
        </row>
        <row r="1736">
          <cell r="A1736" t="str">
            <v>001.17.17320</v>
          </cell>
          <cell r="B1736" t="str">
            <v>Fornecimento e substituição de interruptor c/ uma tecla simples c/ espelho</v>
          </cell>
          <cell r="C1736" t="str">
            <v>UN</v>
          </cell>
          <cell r="D1736">
            <v>1</v>
          </cell>
          <cell r="E1736">
            <v>6.4686000000000003</v>
          </cell>
          <cell r="F1736">
            <v>6.46</v>
          </cell>
        </row>
        <row r="1737">
          <cell r="A1737" t="str">
            <v>001.17.17340</v>
          </cell>
          <cell r="B1737" t="str">
            <v>Fornecimento e substituição de interruptor c/ duas teclas simples c/ espelho</v>
          </cell>
          <cell r="C1737" t="str">
            <v>UN</v>
          </cell>
          <cell r="D1737">
            <v>1</v>
          </cell>
          <cell r="E1737">
            <v>7.8613</v>
          </cell>
          <cell r="F1737">
            <v>7.86</v>
          </cell>
        </row>
        <row r="1738">
          <cell r="A1738" t="str">
            <v>001.17.17360</v>
          </cell>
          <cell r="B1738" t="str">
            <v>Forencimento e substituição de interruptor c/ tres teclas simples c/ espelho</v>
          </cell>
          <cell r="C1738" t="str">
            <v>UN</v>
          </cell>
          <cell r="D1738">
            <v>1</v>
          </cell>
          <cell r="E1738">
            <v>13.935700000000001</v>
          </cell>
          <cell r="F1738">
            <v>13.93</v>
          </cell>
        </row>
        <row r="1739">
          <cell r="A1739" t="str">
            <v>001.17.17380</v>
          </cell>
          <cell r="B1739" t="str">
            <v>Fornecimento e substituição de interruptor c/ uma tecla paralela e espelho</v>
          </cell>
          <cell r="C1739" t="str">
            <v>UN</v>
          </cell>
          <cell r="D1739">
            <v>1</v>
          </cell>
          <cell r="E1739">
            <v>13.736599999999999</v>
          </cell>
          <cell r="F1739">
            <v>13.73</v>
          </cell>
        </row>
        <row r="1740">
          <cell r="A1740" t="str">
            <v>001.17.17400</v>
          </cell>
          <cell r="B1740" t="str">
            <v>Fornecimento e substituição de reator simples a.f.p./p.r. - 1x20 w</v>
          </cell>
          <cell r="C1740" t="str">
            <v>UN</v>
          </cell>
          <cell r="D1740">
            <v>1</v>
          </cell>
          <cell r="E1740">
            <v>19.089300000000001</v>
          </cell>
          <cell r="F1740">
            <v>19.079999999999998</v>
          </cell>
        </row>
        <row r="1741">
          <cell r="A1741" t="str">
            <v>001.17.17420</v>
          </cell>
          <cell r="B1741" t="str">
            <v>Fornecimento e substituição de reator simples a.f.p./p.r. - 1x40 w</v>
          </cell>
          <cell r="C1741" t="str">
            <v>UN</v>
          </cell>
          <cell r="D1741">
            <v>1</v>
          </cell>
          <cell r="E1741">
            <v>42.519300000000001</v>
          </cell>
          <cell r="F1741">
            <v>42.51</v>
          </cell>
        </row>
        <row r="1742">
          <cell r="A1742" t="str">
            <v>001.17.17440</v>
          </cell>
          <cell r="B1742" t="str">
            <v>Fornecimento e substituição de reator duplo a.f.p./p.r. - 2x20 w</v>
          </cell>
          <cell r="C1742" t="str">
            <v>UN</v>
          </cell>
          <cell r="D1742">
            <v>1</v>
          </cell>
          <cell r="E1742">
            <v>27.742999999999999</v>
          </cell>
          <cell r="F1742">
            <v>27.74</v>
          </cell>
        </row>
        <row r="1743">
          <cell r="A1743" t="str">
            <v>001.17.17460</v>
          </cell>
          <cell r="B1743" t="str">
            <v>Fornecimento e substituição de reator duplo a.f.p./p.r. - 2x40 w</v>
          </cell>
          <cell r="C1743" t="str">
            <v>UN</v>
          </cell>
          <cell r="D1743">
            <v>1</v>
          </cell>
          <cell r="E1743">
            <v>40.893000000000001</v>
          </cell>
          <cell r="F1743">
            <v>40.89</v>
          </cell>
        </row>
        <row r="1744">
          <cell r="A1744" t="str">
            <v>001.17.17480</v>
          </cell>
          <cell r="B1744" t="str">
            <v>Fornecimento e substituição de lâmpada incandescente de 60 w</v>
          </cell>
          <cell r="C1744" t="str">
            <v>UN</v>
          </cell>
          <cell r="D1744">
            <v>1</v>
          </cell>
          <cell r="E1744">
            <v>2.0036999999999998</v>
          </cell>
          <cell r="F1744">
            <v>2</v>
          </cell>
        </row>
        <row r="1745">
          <cell r="A1745" t="str">
            <v>001.17.17500</v>
          </cell>
          <cell r="B1745" t="str">
            <v>Fornecimento e substituição de lâmpada incandescente de 100 w</v>
          </cell>
          <cell r="C1745" t="str">
            <v>UN</v>
          </cell>
          <cell r="D1745">
            <v>1</v>
          </cell>
          <cell r="E1745">
            <v>2.3237000000000001</v>
          </cell>
          <cell r="F1745">
            <v>2.3199999999999998</v>
          </cell>
        </row>
        <row r="1746">
          <cell r="A1746" t="str">
            <v>001.17.17520</v>
          </cell>
          <cell r="B1746" t="str">
            <v>Fornecimento e substituição de lâmpada fluorescente de 20 w</v>
          </cell>
          <cell r="C1746" t="str">
            <v>UN</v>
          </cell>
          <cell r="D1746">
            <v>1</v>
          </cell>
          <cell r="E1746">
            <v>4.4036999999999997</v>
          </cell>
          <cell r="F1746">
            <v>4.4000000000000004</v>
          </cell>
        </row>
        <row r="1747">
          <cell r="A1747" t="str">
            <v>001.17.17540</v>
          </cell>
          <cell r="B1747" t="str">
            <v>Fornecimento e substituição de lâmpada fluorescente de 40 w</v>
          </cell>
          <cell r="C1747" t="str">
            <v>UN</v>
          </cell>
          <cell r="D1747">
            <v>1</v>
          </cell>
          <cell r="E1747">
            <v>4.4036999999999997</v>
          </cell>
          <cell r="F1747">
            <v>4.4000000000000004</v>
          </cell>
        </row>
        <row r="1748">
          <cell r="A1748" t="str">
            <v>001.17.17560</v>
          </cell>
          <cell r="B1748" t="str">
            <v>Fornecimento e substituição de disjuntor monopolar de 15 a</v>
          </cell>
          <cell r="C1748" t="str">
            <v>UN</v>
          </cell>
          <cell r="D1748">
            <v>1</v>
          </cell>
          <cell r="E1748">
            <v>7.7445000000000004</v>
          </cell>
          <cell r="F1748">
            <v>7.74</v>
          </cell>
        </row>
        <row r="1749">
          <cell r="A1749" t="str">
            <v>001.17.17580</v>
          </cell>
          <cell r="B1749" t="str">
            <v>Fornecimento e substituição de disjuntor monopolar de 20 a</v>
          </cell>
          <cell r="C1749" t="str">
            <v>UN</v>
          </cell>
          <cell r="D1749">
            <v>1</v>
          </cell>
          <cell r="E1749">
            <v>7.7445000000000004</v>
          </cell>
          <cell r="F1749">
            <v>7.74</v>
          </cell>
        </row>
        <row r="1750">
          <cell r="A1750" t="str">
            <v>001.17.17600</v>
          </cell>
          <cell r="B1750" t="str">
            <v>Fornecimento e substituição de disjuntor monopolar de 30 a</v>
          </cell>
          <cell r="C1750" t="str">
            <v>UN</v>
          </cell>
          <cell r="D1750">
            <v>1</v>
          </cell>
          <cell r="E1750">
            <v>7.7445000000000004</v>
          </cell>
          <cell r="F1750">
            <v>7.74</v>
          </cell>
        </row>
        <row r="1751">
          <cell r="A1751" t="str">
            <v>001.17.17620</v>
          </cell>
          <cell r="B1751" t="str">
            <v>Fornecimento e substituição de disjuntor monopolar de 40 a</v>
          </cell>
          <cell r="C1751" t="str">
            <v>UN</v>
          </cell>
          <cell r="D1751">
            <v>1</v>
          </cell>
          <cell r="E1751">
            <v>10.5945</v>
          </cell>
          <cell r="F1751">
            <v>10.59</v>
          </cell>
        </row>
        <row r="1752">
          <cell r="A1752" t="str">
            <v>001.17.17640</v>
          </cell>
          <cell r="B1752" t="str">
            <v>Fornecimento e substituição de disjuntor monopolar de 50 a</v>
          </cell>
          <cell r="C1752" t="str">
            <v>UN</v>
          </cell>
          <cell r="D1752">
            <v>1</v>
          </cell>
          <cell r="E1752">
            <v>10.5945</v>
          </cell>
          <cell r="F1752">
            <v>10.59</v>
          </cell>
        </row>
        <row r="1753">
          <cell r="A1753" t="str">
            <v>001.17.17660</v>
          </cell>
          <cell r="B1753" t="str">
            <v>Fornecimento e substituição de disjuntor bipolar de 15 a</v>
          </cell>
          <cell r="C1753" t="str">
            <v>UN</v>
          </cell>
          <cell r="D1753">
            <v>1</v>
          </cell>
          <cell r="E1753">
            <v>34.939300000000003</v>
          </cell>
          <cell r="F1753">
            <v>34.93</v>
          </cell>
        </row>
        <row r="1754">
          <cell r="A1754" t="str">
            <v>001.17.17680</v>
          </cell>
          <cell r="B1754" t="str">
            <v>Fornecimento e substituição de disjuntor bipolar de 20 a</v>
          </cell>
          <cell r="C1754" t="str">
            <v>UN</v>
          </cell>
          <cell r="D1754">
            <v>1</v>
          </cell>
          <cell r="E1754">
            <v>34.939300000000003</v>
          </cell>
          <cell r="F1754">
            <v>34.93</v>
          </cell>
        </row>
        <row r="1755">
          <cell r="A1755" t="str">
            <v>001.17.17700</v>
          </cell>
          <cell r="B1755" t="str">
            <v>Fornecimento e substituição de disjuntor bipolar de 30 a</v>
          </cell>
          <cell r="C1755" t="str">
            <v>UN</v>
          </cell>
          <cell r="D1755">
            <v>1</v>
          </cell>
          <cell r="E1755">
            <v>34.939300000000003</v>
          </cell>
          <cell r="F1755">
            <v>34.93</v>
          </cell>
        </row>
        <row r="1756">
          <cell r="A1756" t="str">
            <v>001.17.17720</v>
          </cell>
          <cell r="B1756" t="str">
            <v>Fornecimento e substituição de disjuntor bipolar de 40 a</v>
          </cell>
          <cell r="C1756" t="str">
            <v>UN</v>
          </cell>
          <cell r="D1756">
            <v>1</v>
          </cell>
          <cell r="E1756">
            <v>34.939300000000003</v>
          </cell>
          <cell r="F1756">
            <v>34.93</v>
          </cell>
        </row>
        <row r="1757">
          <cell r="A1757" t="str">
            <v>001.17.17740</v>
          </cell>
          <cell r="B1757" t="str">
            <v>Fornecimento e substituição de disjuntor bipolar de 50 a</v>
          </cell>
          <cell r="C1757" t="str">
            <v>UN</v>
          </cell>
          <cell r="D1757">
            <v>1</v>
          </cell>
          <cell r="E1757">
            <v>34.939300000000003</v>
          </cell>
          <cell r="F1757">
            <v>34.93</v>
          </cell>
        </row>
        <row r="1758">
          <cell r="A1758" t="str">
            <v>001.17.17760</v>
          </cell>
          <cell r="B1758" t="str">
            <v>Fornecimento e substituição de disjuntor tripolar de 15 a</v>
          </cell>
          <cell r="C1758" t="str">
            <v>UN</v>
          </cell>
          <cell r="D1758">
            <v>1</v>
          </cell>
          <cell r="E1758">
            <v>41.530299999999997</v>
          </cell>
          <cell r="F1758">
            <v>41.53</v>
          </cell>
        </row>
        <row r="1759">
          <cell r="A1759" t="str">
            <v>001.17.17780</v>
          </cell>
          <cell r="B1759" t="str">
            <v>Fornecimento e substituição de disjuntor tripolar de 20 a</v>
          </cell>
          <cell r="C1759" t="str">
            <v>UN</v>
          </cell>
          <cell r="D1759">
            <v>1</v>
          </cell>
          <cell r="E1759">
            <v>41.530299999999997</v>
          </cell>
          <cell r="F1759">
            <v>41.53</v>
          </cell>
        </row>
        <row r="1760">
          <cell r="A1760" t="str">
            <v>001.17.17800</v>
          </cell>
          <cell r="B1760" t="str">
            <v>Fornecimento e substituição de disjuntor tripolar de 30 a</v>
          </cell>
          <cell r="C1760" t="str">
            <v>UN</v>
          </cell>
          <cell r="D1760">
            <v>1</v>
          </cell>
          <cell r="E1760">
            <v>40.506599999999999</v>
          </cell>
          <cell r="F1760">
            <v>40.5</v>
          </cell>
        </row>
        <row r="1761">
          <cell r="A1761" t="str">
            <v>001.17.17820</v>
          </cell>
          <cell r="B1761" t="str">
            <v>Fornecimento e substituição de disjuntor tripolar de 40 a</v>
          </cell>
          <cell r="C1761" t="str">
            <v>UN</v>
          </cell>
          <cell r="D1761">
            <v>1</v>
          </cell>
          <cell r="E1761">
            <v>41.530299999999997</v>
          </cell>
          <cell r="F1761">
            <v>41.53</v>
          </cell>
        </row>
        <row r="1762">
          <cell r="A1762" t="str">
            <v>001.17.17840</v>
          </cell>
          <cell r="B1762" t="str">
            <v>Fornecimento e substituição de disjuntor tripolar de 50 a</v>
          </cell>
          <cell r="C1762" t="str">
            <v>UN</v>
          </cell>
          <cell r="D1762">
            <v>1</v>
          </cell>
          <cell r="E1762">
            <v>41.530299999999997</v>
          </cell>
          <cell r="F1762">
            <v>41.53</v>
          </cell>
        </row>
        <row r="1763">
          <cell r="A1763" t="str">
            <v>001.17.17860</v>
          </cell>
          <cell r="B1763" t="str">
            <v>Fornecimento e substituição de disjuntor tripolar de 70 a</v>
          </cell>
          <cell r="C1763" t="str">
            <v>UN</v>
          </cell>
          <cell r="D1763">
            <v>1</v>
          </cell>
          <cell r="E1763">
            <v>77.160300000000007</v>
          </cell>
          <cell r="F1763">
            <v>77.16</v>
          </cell>
        </row>
        <row r="1764">
          <cell r="A1764" t="str">
            <v>001.17.17880</v>
          </cell>
          <cell r="B1764" t="str">
            <v>Fornecimento e substituição de disjuntor tripolar de 90 a</v>
          </cell>
          <cell r="C1764" t="str">
            <v>UN</v>
          </cell>
          <cell r="D1764">
            <v>1</v>
          </cell>
          <cell r="E1764">
            <v>77.160300000000007</v>
          </cell>
          <cell r="F1764">
            <v>77.16</v>
          </cell>
        </row>
        <row r="1765">
          <cell r="A1765" t="str">
            <v>001.17.17900</v>
          </cell>
          <cell r="B1765" t="str">
            <v>Fornecimento e substituição de disjuntor tripolar de 100 a</v>
          </cell>
          <cell r="C1765" t="str">
            <v>UN</v>
          </cell>
          <cell r="D1765">
            <v>1</v>
          </cell>
          <cell r="E1765">
            <v>77.160300000000007</v>
          </cell>
          <cell r="F1765">
            <v>77.16</v>
          </cell>
        </row>
        <row r="1766">
          <cell r="A1766" t="str">
            <v>001.18</v>
          </cell>
          <cell r="B1766" t="str">
            <v>INSTALAÇÕES HIDRO-SANITÁRIAS E INCÊNDIO</v>
          </cell>
          <cell r="E1766">
            <v>88951.992199999993</v>
          </cell>
        </row>
        <row r="1767">
          <cell r="A1767" t="str">
            <v>001.18.00020</v>
          </cell>
          <cell r="B1767" t="str">
            <v>Fornecimento e instalação de tubos de pvc rígido tigre serie a t abela ii com juntas rosqueáveis em barras de 6 m com diâmetro 6.00 pol</v>
          </cell>
          <cell r="C1767" t="str">
            <v>ML</v>
          </cell>
          <cell r="D1767">
            <v>1</v>
          </cell>
          <cell r="E1767">
            <v>44.3142</v>
          </cell>
          <cell r="F1767">
            <v>44.31</v>
          </cell>
        </row>
        <row r="1768">
          <cell r="A1768" t="str">
            <v>001.18.00040</v>
          </cell>
          <cell r="B1768" t="str">
            <v>Fornecimento e instalação de tubos de pvc rígido tigre serie a t abela ii com juntas rosqueáveis em barras de 6 m com diâmetro 4.00 pol</v>
          </cell>
          <cell r="C1768" t="str">
            <v>ML</v>
          </cell>
          <cell r="D1768">
            <v>1</v>
          </cell>
          <cell r="E1768">
            <v>36.960099999999997</v>
          </cell>
          <cell r="F1768">
            <v>36.96</v>
          </cell>
        </row>
        <row r="1769">
          <cell r="A1769" t="str">
            <v>001.18.00060</v>
          </cell>
          <cell r="B1769" t="str">
            <v>Fornecimento e instalação de tubos de pvc rígido tigre serie a t abela ii com juntas rosqueáveis em barras de 6 m com diâmetro 3.00 pol</v>
          </cell>
          <cell r="C1769" t="str">
            <v>ML</v>
          </cell>
          <cell r="D1769">
            <v>1</v>
          </cell>
          <cell r="E1769">
            <v>30.039200000000001</v>
          </cell>
          <cell r="F1769">
            <v>30.03</v>
          </cell>
        </row>
        <row r="1770">
          <cell r="A1770" t="str">
            <v>001.18.00080</v>
          </cell>
          <cell r="B1770" t="str">
            <v>Fornecimento e instalação de tubos de pvc rígido tigre serie a t abela ii com juntas rosqueáveis em barras de 6 m com diâmetro 2.5 pol</v>
          </cell>
          <cell r="C1770" t="str">
            <v>ML</v>
          </cell>
          <cell r="D1770">
            <v>1</v>
          </cell>
          <cell r="E1770">
            <v>33.159100000000002</v>
          </cell>
          <cell r="F1770">
            <v>33.15</v>
          </cell>
        </row>
        <row r="1771">
          <cell r="A1771" t="str">
            <v>001.18.00100</v>
          </cell>
          <cell r="B1771" t="str">
            <v>Fornecimento e instalação de tubos de pvc rígido tigre serie a t abela ii com juntas rosqueáveis em barras de 6 m com diâmetro 2.00 pol</v>
          </cell>
          <cell r="C1771" t="str">
            <v>ML</v>
          </cell>
          <cell r="D1771">
            <v>1</v>
          </cell>
          <cell r="E1771">
            <v>14.2715</v>
          </cell>
          <cell r="F1771">
            <v>14.27</v>
          </cell>
        </row>
        <row r="1772">
          <cell r="A1772" t="str">
            <v>001.18.00120</v>
          </cell>
          <cell r="B1772" t="str">
            <v>Fornecimento e instalação de tubos de pvc rígido tigre serie a t abela ii com juntas rosqueáveis em barras de 6 m com diâmetro 1.50 pol</v>
          </cell>
          <cell r="C1772" t="str">
            <v>ML</v>
          </cell>
          <cell r="D1772">
            <v>1</v>
          </cell>
          <cell r="E1772">
            <v>10.712999999999999</v>
          </cell>
          <cell r="F1772">
            <v>10.71</v>
          </cell>
        </row>
        <row r="1773">
          <cell r="A1773" t="str">
            <v>001.18.00140</v>
          </cell>
          <cell r="B1773" t="str">
            <v>Fornecimento e instalação de tubos de pvc rígido tigre serie a t abela ii com juntas rosqueáveis em barras de 6 m com diâmetro 11/4 pol</v>
          </cell>
          <cell r="C1773" t="str">
            <v>ML</v>
          </cell>
          <cell r="D1773">
            <v>1</v>
          </cell>
          <cell r="E1773">
            <v>10.098599999999999</v>
          </cell>
          <cell r="F1773">
            <v>10.09</v>
          </cell>
        </row>
        <row r="1774">
          <cell r="A1774" t="str">
            <v>001.18.00160</v>
          </cell>
          <cell r="B1774" t="str">
            <v>Fornecimento e instalação de tubos de pvc rígido tigre serie a t abela ii com juntas rosqueáveis em barras de 6 m com diâmetro 1.00 pol</v>
          </cell>
          <cell r="C1774" t="str">
            <v>ML</v>
          </cell>
          <cell r="D1774">
            <v>1</v>
          </cell>
          <cell r="E1774">
            <v>7.6509</v>
          </cell>
          <cell r="F1774">
            <v>7.65</v>
          </cell>
        </row>
        <row r="1775">
          <cell r="A1775" t="str">
            <v>001.18.00180</v>
          </cell>
          <cell r="B1775" t="str">
            <v>Fornecimento e instalação de tubos de pvc rígido tigre serie a t abela ii com juntas rosqueáveis em barras de 6 m com diâmetro 3/4 pol</v>
          </cell>
          <cell r="C1775" t="str">
            <v>ML</v>
          </cell>
          <cell r="D1775">
            <v>1</v>
          </cell>
          <cell r="E1775">
            <v>3.7606999999999999</v>
          </cell>
          <cell r="F1775">
            <v>3.76</v>
          </cell>
        </row>
        <row r="1776">
          <cell r="A1776" t="str">
            <v>001.18.00200</v>
          </cell>
          <cell r="B1776" t="str">
            <v>Fornecimento e instalação de tubos de pvc rígido tigre serie a t abela ii com juntas rosqueáveis em barras de 6 m com diâmetro 1/2 pol</v>
          </cell>
          <cell r="C1776" t="str">
            <v>ML</v>
          </cell>
          <cell r="D1776">
            <v>1</v>
          </cell>
          <cell r="E1776">
            <v>3.9070999999999998</v>
          </cell>
          <cell r="F1776">
            <v>3.9</v>
          </cell>
        </row>
        <row r="1777">
          <cell r="A1777" t="str">
            <v>001.18.00220</v>
          </cell>
          <cell r="B1777" t="str">
            <v>Tubo de pvc rígido soldável marrom em barra de 6 m diâmetro 110mm (4) pol</v>
          </cell>
          <cell r="C1777" t="str">
            <v>M</v>
          </cell>
          <cell r="D1777">
            <v>1</v>
          </cell>
          <cell r="E1777">
            <v>31.852799999999998</v>
          </cell>
          <cell r="F1777">
            <v>31.85</v>
          </cell>
        </row>
        <row r="1778">
          <cell r="A1778" t="str">
            <v>001.18.00240</v>
          </cell>
          <cell r="B1778" t="str">
            <v>Tubo de pvc rígido soldável marrom em barra de 6 m diâmetro 85mm (3) pol</v>
          </cell>
          <cell r="C1778" t="str">
            <v>M</v>
          </cell>
          <cell r="D1778">
            <v>1</v>
          </cell>
          <cell r="E1778">
            <v>27.000699999999998</v>
          </cell>
          <cell r="F1778">
            <v>27</v>
          </cell>
        </row>
        <row r="1779">
          <cell r="A1779" t="str">
            <v>001.18.00260</v>
          </cell>
          <cell r="B1779" t="str">
            <v>Tubo de pvc rígido soldável marrom em barra de 6 m diâmetro 75mm (2.5) pol</v>
          </cell>
          <cell r="C1779" t="str">
            <v>M</v>
          </cell>
          <cell r="D1779">
            <v>1</v>
          </cell>
          <cell r="E1779">
            <v>20.307600000000001</v>
          </cell>
          <cell r="F1779">
            <v>20.3</v>
          </cell>
        </row>
        <row r="1780">
          <cell r="A1780" t="str">
            <v>001.18.00280</v>
          </cell>
          <cell r="B1780" t="str">
            <v>Tubo de pvc rígido soldável marrom em barra de 6 m diâmetro 60mm (2) pl</v>
          </cell>
          <cell r="C1780" t="str">
            <v>M</v>
          </cell>
          <cell r="D1780">
            <v>1</v>
          </cell>
          <cell r="E1780">
            <v>14.248200000000001</v>
          </cell>
          <cell r="F1780">
            <v>14.24</v>
          </cell>
        </row>
        <row r="1781">
          <cell r="A1781" t="str">
            <v>001.18.00300</v>
          </cell>
          <cell r="B1781" t="str">
            <v>Tubo de pvc rígido soldável marrom em barra de 6 m diâmetro 50mm (1.5) pol</v>
          </cell>
          <cell r="C1781" t="str">
            <v>M</v>
          </cell>
          <cell r="D1781">
            <v>1</v>
          </cell>
          <cell r="E1781">
            <v>7.4724000000000004</v>
          </cell>
          <cell r="F1781">
            <v>7.47</v>
          </cell>
        </row>
        <row r="1782">
          <cell r="A1782" t="str">
            <v>001.18.00320</v>
          </cell>
          <cell r="B1782" t="str">
            <v>Tubo de pvc rígido soldável marrom em barra de 6 m diâmetro 40mm (1.1/4) pol</v>
          </cell>
          <cell r="C1782" t="str">
            <v>M</v>
          </cell>
          <cell r="D1782">
            <v>1</v>
          </cell>
          <cell r="E1782">
            <v>7.0473999999999997</v>
          </cell>
          <cell r="F1782">
            <v>7.04</v>
          </cell>
        </row>
        <row r="1783">
          <cell r="A1783" t="str">
            <v>001.18.00340</v>
          </cell>
          <cell r="B1783" t="str">
            <v>Tubo de pvc rígido soldável marrom em barra de 6 m diâmetro 32mm (1) pol</v>
          </cell>
          <cell r="C1783" t="str">
            <v>M</v>
          </cell>
          <cell r="D1783">
            <v>1</v>
          </cell>
          <cell r="E1783">
            <v>5.3955000000000002</v>
          </cell>
          <cell r="F1783">
            <v>5.39</v>
          </cell>
        </row>
        <row r="1784">
          <cell r="A1784" t="str">
            <v>001.18.00360</v>
          </cell>
          <cell r="B1784" t="str">
            <v>Tubo de pvc rígido sodável marrom em barra de 6 m diâmetro 25mm (3/4) pol</v>
          </cell>
          <cell r="C1784" t="str">
            <v>M</v>
          </cell>
          <cell r="D1784">
            <v>1</v>
          </cell>
          <cell r="E1784">
            <v>2.3252999999999999</v>
          </cell>
          <cell r="F1784">
            <v>2.3199999999999998</v>
          </cell>
        </row>
        <row r="1785">
          <cell r="A1785" t="str">
            <v>001.18.00380</v>
          </cell>
          <cell r="B1785" t="str">
            <v>Tubo de pvc rígido soldável marrom em barra de 6 m diâmetro 20mm (1/2) pol</v>
          </cell>
          <cell r="C1785" t="str">
            <v>M</v>
          </cell>
          <cell r="D1785">
            <v>1</v>
          </cell>
          <cell r="E1785">
            <v>2.0569000000000002</v>
          </cell>
          <cell r="F1785">
            <v>2.0499999999999998</v>
          </cell>
        </row>
        <row r="1786">
          <cell r="A1786" t="str">
            <v>001.18.00400</v>
          </cell>
          <cell r="B1786" t="str">
            <v>Tubos de ferro galvanizado em barra de 6 m diâmetro 4 pol</v>
          </cell>
          <cell r="C1786" t="str">
            <v>ML</v>
          </cell>
          <cell r="D1786">
            <v>1</v>
          </cell>
          <cell r="E1786">
            <v>69.350800000000007</v>
          </cell>
          <cell r="F1786">
            <v>69.349999999999994</v>
          </cell>
        </row>
        <row r="1787">
          <cell r="A1787" t="str">
            <v>001.18.00420</v>
          </cell>
          <cell r="B1787" t="str">
            <v>Tubos de ferro galvanizado em barra de 6 m diâmetro 3 pol</v>
          </cell>
          <cell r="C1787" t="str">
            <v>ML</v>
          </cell>
          <cell r="D1787">
            <v>1</v>
          </cell>
          <cell r="E1787">
            <v>50.524799999999999</v>
          </cell>
          <cell r="F1787">
            <v>50.52</v>
          </cell>
        </row>
        <row r="1788">
          <cell r="A1788" t="str">
            <v>001.18.00440</v>
          </cell>
          <cell r="B1788" t="str">
            <v>Tubos de ferro galvanizado em barra de 6 m diâmetro 2.5 pol</v>
          </cell>
          <cell r="C1788" t="str">
            <v>ML</v>
          </cell>
          <cell r="D1788">
            <v>1</v>
          </cell>
          <cell r="E1788">
            <v>42.185099999999998</v>
          </cell>
          <cell r="F1788">
            <v>42.18</v>
          </cell>
        </row>
        <row r="1789">
          <cell r="A1789" t="str">
            <v>001.18.00460</v>
          </cell>
          <cell r="B1789" t="str">
            <v>Tubos de ferro galvanizado em barra de 6 m diâmetro 2 pol</v>
          </cell>
          <cell r="C1789" t="str">
            <v>ML</v>
          </cell>
          <cell r="D1789">
            <v>1</v>
          </cell>
          <cell r="E1789">
            <v>30.9436</v>
          </cell>
          <cell r="F1789">
            <v>30.94</v>
          </cell>
        </row>
        <row r="1790">
          <cell r="A1790" t="str">
            <v>001.18.00480</v>
          </cell>
          <cell r="B1790" t="str">
            <v>Tubos de ferro galvanizado em barra de 6 m diâmetro 1.5 pol</v>
          </cell>
          <cell r="C1790" t="str">
            <v>ML</v>
          </cell>
          <cell r="D1790">
            <v>1</v>
          </cell>
          <cell r="E1790">
            <v>25.4129</v>
          </cell>
          <cell r="F1790">
            <v>25.41</v>
          </cell>
        </row>
        <row r="1791">
          <cell r="A1791" t="str">
            <v>001.18.00500</v>
          </cell>
          <cell r="B1791" t="str">
            <v>Tubos de ferro galvanizado em barra de 6 m diâmetro 1 1/4 pol</v>
          </cell>
          <cell r="C1791" t="str">
            <v>ML</v>
          </cell>
          <cell r="D1791">
            <v>1</v>
          </cell>
          <cell r="E1791">
            <v>19.528700000000001</v>
          </cell>
          <cell r="F1791">
            <v>19.52</v>
          </cell>
        </row>
        <row r="1792">
          <cell r="A1792" t="str">
            <v>001.18.00520</v>
          </cell>
          <cell r="B1792" t="str">
            <v>Tubos de ferro galvanizado em barra de 6 m diâmetro 1 pol</v>
          </cell>
          <cell r="C1792" t="str">
            <v>ML</v>
          </cell>
          <cell r="D1792">
            <v>1</v>
          </cell>
          <cell r="E1792">
            <v>14.5716</v>
          </cell>
          <cell r="F1792">
            <v>14.57</v>
          </cell>
        </row>
        <row r="1793">
          <cell r="A1793" t="str">
            <v>001.18.00540</v>
          </cell>
          <cell r="B1793" t="str">
            <v>Tubos de ferro galvanizado em barra de 6 m diâmetro 3/4 pol</v>
          </cell>
          <cell r="C1793" t="str">
            <v>ML</v>
          </cell>
          <cell r="D1793">
            <v>1</v>
          </cell>
          <cell r="E1793">
            <v>10.8215</v>
          </cell>
          <cell r="F1793">
            <v>10.82</v>
          </cell>
        </row>
        <row r="1794">
          <cell r="A1794" t="str">
            <v>001.18.00560</v>
          </cell>
          <cell r="B1794" t="str">
            <v>Tubos de ferro galvanizado em barra de 6 m diâmetro 1/2 pol</v>
          </cell>
          <cell r="C1794" t="str">
            <v>ML</v>
          </cell>
          <cell r="D1794">
            <v>1</v>
          </cell>
          <cell r="E1794">
            <v>8.5815999999999999</v>
          </cell>
          <cell r="F1794">
            <v>8.58</v>
          </cell>
        </row>
        <row r="1795">
          <cell r="A1795" t="str">
            <v>001.18.00580</v>
          </cell>
          <cell r="B1795" t="str">
            <v>Abertura e enchimento de rasgos na alvenaria para passagem de canalização diâmetro 1/2 à 1 pol</v>
          </cell>
          <cell r="C1795" t="str">
            <v>ML</v>
          </cell>
          <cell r="D1795">
            <v>1</v>
          </cell>
          <cell r="E1795">
            <v>2.9767000000000001</v>
          </cell>
          <cell r="F1795">
            <v>2.97</v>
          </cell>
        </row>
        <row r="1796">
          <cell r="A1796" t="str">
            <v>001.18.00600</v>
          </cell>
          <cell r="B1796" t="str">
            <v>Abertura e enchimento de rasgos na alvenaria para passagem de canalização diâmetro 1 1/4 à 2 pol</v>
          </cell>
          <cell r="C1796" t="str">
            <v>ML</v>
          </cell>
          <cell r="D1796">
            <v>1</v>
          </cell>
          <cell r="E1796">
            <v>4.4222999999999999</v>
          </cell>
          <cell r="F1796">
            <v>4.42</v>
          </cell>
        </row>
        <row r="1797">
          <cell r="A1797" t="str">
            <v>001.18.00620</v>
          </cell>
          <cell r="B1797" t="str">
            <v>Abertura e enchimento de rasgos na alvenaria para passagem de canalização diâmetro 2.5 à 4 pol</v>
          </cell>
          <cell r="C1797" t="str">
            <v>ML</v>
          </cell>
          <cell r="D1797">
            <v>1</v>
          </cell>
          <cell r="E1797">
            <v>6.6608000000000001</v>
          </cell>
          <cell r="F1797">
            <v>6.66</v>
          </cell>
        </row>
        <row r="1798">
          <cell r="A1798" t="str">
            <v>001.18.00640</v>
          </cell>
          <cell r="B1798" t="str">
            <v>Abertura e enchimento de rasgos no concreto para passagem de canalização diâmetro de 1/2 à 1 pol</v>
          </cell>
          <cell r="C1798" t="str">
            <v>ML</v>
          </cell>
          <cell r="D1798">
            <v>1</v>
          </cell>
          <cell r="E1798">
            <v>5.7542999999999997</v>
          </cell>
          <cell r="F1798">
            <v>5.75</v>
          </cell>
        </row>
        <row r="1799">
          <cell r="A1799" t="str">
            <v>001.18.00660</v>
          </cell>
          <cell r="B1799" t="str">
            <v>Abertura e enchimento de rasgos no concreto para passagem de canalização diâmetro 1 1/4 à 2 pol</v>
          </cell>
          <cell r="C1799" t="str">
            <v>ML</v>
          </cell>
          <cell r="D1799">
            <v>1</v>
          </cell>
          <cell r="E1799">
            <v>8.6121999999999996</v>
          </cell>
          <cell r="F1799">
            <v>8.61</v>
          </cell>
        </row>
        <row r="1800">
          <cell r="A1800" t="str">
            <v>001.18.00680</v>
          </cell>
          <cell r="B1800" t="str">
            <v>Abertura e enchimento de rasgos no concreto para passagem de canalização diâmetro 2 1/2 à 4 pol</v>
          </cell>
          <cell r="C1800" t="str">
            <v>ML</v>
          </cell>
          <cell r="D1800">
            <v>1</v>
          </cell>
          <cell r="E1800">
            <v>13.481</v>
          </cell>
          <cell r="F1800">
            <v>13.48</v>
          </cell>
        </row>
        <row r="1801">
          <cell r="A1801" t="str">
            <v>001.18.00700</v>
          </cell>
          <cell r="B1801" t="str">
            <v>Joelho 90º de pvc rígido para tubo de pvc rosqueável marca tigre 4 pol</v>
          </cell>
          <cell r="C1801" t="str">
            <v>UN</v>
          </cell>
          <cell r="D1801">
            <v>1</v>
          </cell>
          <cell r="E1801">
            <v>40.6464</v>
          </cell>
          <cell r="F1801">
            <v>40.64</v>
          </cell>
        </row>
        <row r="1802">
          <cell r="A1802" t="str">
            <v>001.18.00720</v>
          </cell>
          <cell r="B1802" t="str">
            <v>Joelho 90º de pvc rígido para tubo de pvc rosqueável marca tigre 3 pol</v>
          </cell>
          <cell r="C1802" t="str">
            <v>UN</v>
          </cell>
          <cell r="D1802">
            <v>1</v>
          </cell>
          <cell r="E1802">
            <v>21.617599999999999</v>
          </cell>
          <cell r="F1802">
            <v>21.61</v>
          </cell>
        </row>
        <row r="1803">
          <cell r="A1803" t="str">
            <v>001.18.00740</v>
          </cell>
          <cell r="B1803" t="str">
            <v>Joelho 90º de pvc rígido para tubo de pvc rosqueável marca tigre 2 1/2 pol</v>
          </cell>
          <cell r="C1803" t="str">
            <v>UN</v>
          </cell>
          <cell r="D1803">
            <v>1</v>
          </cell>
          <cell r="E1803">
            <v>14.2576</v>
          </cell>
          <cell r="F1803">
            <v>14.25</v>
          </cell>
        </row>
        <row r="1804">
          <cell r="A1804" t="str">
            <v>001.18.00760</v>
          </cell>
          <cell r="B1804" t="str">
            <v>Joelho 90º de pvc rígido para tubo de pvc rosqueável marca tigre 2 pol</v>
          </cell>
          <cell r="C1804" t="str">
            <v>UN</v>
          </cell>
          <cell r="D1804">
            <v>1</v>
          </cell>
          <cell r="E1804">
            <v>12.7761</v>
          </cell>
          <cell r="F1804">
            <v>12.77</v>
          </cell>
        </row>
        <row r="1805">
          <cell r="A1805" t="str">
            <v>001.18.00780</v>
          </cell>
          <cell r="B1805" t="str">
            <v>Joelho 90º de pvc rígido para tubo de pvc rosqueável marca tigre 1 1/2 pol</v>
          </cell>
          <cell r="C1805" t="str">
            <v>UN</v>
          </cell>
          <cell r="D1805">
            <v>1</v>
          </cell>
          <cell r="E1805">
            <v>6.8261000000000003</v>
          </cell>
          <cell r="F1805">
            <v>6.82</v>
          </cell>
        </row>
        <row r="1806">
          <cell r="A1806" t="str">
            <v>001.18.00800</v>
          </cell>
          <cell r="B1806" t="str">
            <v>Joelho 90º de pvc rígido para tubo de pvc rosqueável marca tigre 1 1/4 pol</v>
          </cell>
          <cell r="C1806" t="str">
            <v>UN</v>
          </cell>
          <cell r="D1806">
            <v>1</v>
          </cell>
          <cell r="E1806">
            <v>6.5361000000000002</v>
          </cell>
          <cell r="F1806">
            <v>6.53</v>
          </cell>
        </row>
        <row r="1807">
          <cell r="A1807" t="str">
            <v>001.18.00820</v>
          </cell>
          <cell r="B1807" t="str">
            <v>Joelho 90° de pvc rígido para tubo de pvc rosqueável marca tigre 1 pol</v>
          </cell>
          <cell r="C1807" t="str">
            <v>UN</v>
          </cell>
          <cell r="D1807">
            <v>1</v>
          </cell>
          <cell r="E1807">
            <v>3.3527</v>
          </cell>
          <cell r="F1807">
            <v>3.35</v>
          </cell>
        </row>
        <row r="1808">
          <cell r="A1808" t="str">
            <v>001.18.00840</v>
          </cell>
          <cell r="B1808" t="str">
            <v>Joelho 90º de pvc rígido para tubo de pvc rosqueável marca tigre 3/4 pol</v>
          </cell>
          <cell r="C1808" t="str">
            <v>UN</v>
          </cell>
          <cell r="D1808">
            <v>1</v>
          </cell>
          <cell r="E1808">
            <v>2.6726999999999999</v>
          </cell>
          <cell r="F1808">
            <v>2.67</v>
          </cell>
        </row>
        <row r="1809">
          <cell r="A1809" t="str">
            <v>001.18.00860</v>
          </cell>
          <cell r="B1809" t="str">
            <v>Joelho 90º de pvc rígido para tubo de pvc rosqueável marca tigre 1/2 pol</v>
          </cell>
          <cell r="C1809" t="str">
            <v>UN</v>
          </cell>
          <cell r="D1809">
            <v>1</v>
          </cell>
          <cell r="E1809">
            <v>2.4826999999999999</v>
          </cell>
          <cell r="F1809">
            <v>2.48</v>
          </cell>
        </row>
        <row r="1810">
          <cell r="A1810" t="str">
            <v>001.18.00880</v>
          </cell>
          <cell r="B1810" t="str">
            <v>Joelho 45º de pvc rígido para tubo de pvc rosqueável marca tigre 4 pol</v>
          </cell>
          <cell r="C1810" t="str">
            <v>UN</v>
          </cell>
          <cell r="D1810">
            <v>1</v>
          </cell>
          <cell r="E1810">
            <v>46.7164</v>
          </cell>
          <cell r="F1810">
            <v>46.71</v>
          </cell>
        </row>
        <row r="1811">
          <cell r="A1811" t="str">
            <v>001.18.00900</v>
          </cell>
          <cell r="B1811" t="str">
            <v>Joelho 45º de pvc rígido para tubo de pvc rosqueável marca tigre 3 pol</v>
          </cell>
          <cell r="C1811" t="str">
            <v>UN</v>
          </cell>
          <cell r="D1811">
            <v>1</v>
          </cell>
          <cell r="E1811">
            <v>11.9076</v>
          </cell>
          <cell r="F1811">
            <v>11.9</v>
          </cell>
        </row>
        <row r="1812">
          <cell r="A1812" t="str">
            <v>001.18.00920</v>
          </cell>
          <cell r="B1812" t="str">
            <v>Joelho 45º de pvc rígido para tubo de pvc rosqueável marca tigre 2 1/2 pol</v>
          </cell>
          <cell r="C1812" t="str">
            <v>UN</v>
          </cell>
          <cell r="D1812">
            <v>1</v>
          </cell>
          <cell r="E1812">
            <v>9.6576000000000004</v>
          </cell>
          <cell r="F1812">
            <v>9.65</v>
          </cell>
        </row>
        <row r="1813">
          <cell r="A1813" t="str">
            <v>001.18.00940</v>
          </cell>
          <cell r="B1813" t="str">
            <v>Joelho 45º de pvc rígido para tubos de pvc rosqueável marca tigre 2 pol</v>
          </cell>
          <cell r="C1813" t="str">
            <v>UN</v>
          </cell>
          <cell r="D1813">
            <v>1</v>
          </cell>
          <cell r="E1813">
            <v>7.4661</v>
          </cell>
          <cell r="F1813">
            <v>7.46</v>
          </cell>
        </row>
        <row r="1814">
          <cell r="A1814" t="str">
            <v>001.18.00960</v>
          </cell>
          <cell r="B1814" t="str">
            <v>Joelho 45º de pvc rígido para tubos de pvc rosqueável marca tigre 1 1/2 pol</v>
          </cell>
          <cell r="C1814" t="str">
            <v>UN</v>
          </cell>
          <cell r="D1814">
            <v>1</v>
          </cell>
          <cell r="E1814">
            <v>5.4260999999999999</v>
          </cell>
          <cell r="F1814">
            <v>5.42</v>
          </cell>
        </row>
        <row r="1815">
          <cell r="A1815" t="str">
            <v>001.18.00980</v>
          </cell>
          <cell r="B1815" t="str">
            <v>Joelho 45º de pvc rígido para tubos de pvc rosqueável marca tigre 1 1/4 pol</v>
          </cell>
          <cell r="C1815" t="str">
            <v>UN</v>
          </cell>
          <cell r="D1815">
            <v>1</v>
          </cell>
          <cell r="E1815">
            <v>4.7361000000000004</v>
          </cell>
          <cell r="F1815">
            <v>4.7300000000000004</v>
          </cell>
        </row>
        <row r="1816">
          <cell r="A1816" t="str">
            <v>001.18.01000</v>
          </cell>
          <cell r="B1816" t="str">
            <v>Joelho 45º de pvc rígido para tubos de pvc rosqueável marca tigre 1 pol</v>
          </cell>
          <cell r="C1816" t="str">
            <v>UN</v>
          </cell>
          <cell r="D1816">
            <v>1</v>
          </cell>
          <cell r="E1816">
            <v>5.2126999999999999</v>
          </cell>
          <cell r="F1816">
            <v>5.21</v>
          </cell>
        </row>
        <row r="1817">
          <cell r="A1817" t="str">
            <v>001.18.01020</v>
          </cell>
          <cell r="B1817" t="str">
            <v>Joelho 45º de pvc rígido para tubos de pvc rosqueável marca tigre 3/4 pol</v>
          </cell>
          <cell r="C1817" t="str">
            <v>UN</v>
          </cell>
          <cell r="D1817">
            <v>1</v>
          </cell>
          <cell r="E1817">
            <v>3.0026999999999999</v>
          </cell>
          <cell r="F1817">
            <v>3</v>
          </cell>
        </row>
        <row r="1818">
          <cell r="A1818" t="str">
            <v>001.18.01040</v>
          </cell>
          <cell r="B1818" t="str">
            <v>Joelho 45º de pvc rígido para tubos de pvc rosqueável marca tigre 1/2 pol</v>
          </cell>
          <cell r="C1818" t="str">
            <v>UN</v>
          </cell>
          <cell r="D1818">
            <v>1</v>
          </cell>
          <cell r="E1818">
            <v>2.7726999999999999</v>
          </cell>
          <cell r="F1818">
            <v>2.77</v>
          </cell>
        </row>
        <row r="1819">
          <cell r="A1819" t="str">
            <v>001.18.01060</v>
          </cell>
          <cell r="B1819" t="str">
            <v>Joelho 90º com redução de pvc rígido para tubos de pvc rosqueável marca tigre 1x3/4 pol</v>
          </cell>
          <cell r="C1819" t="str">
            <v>UN</v>
          </cell>
          <cell r="D1819">
            <v>1</v>
          </cell>
          <cell r="E1819">
            <v>1.8427</v>
          </cell>
          <cell r="F1819">
            <v>1.84</v>
          </cell>
        </row>
        <row r="1820">
          <cell r="A1820" t="str">
            <v>001.18.01080</v>
          </cell>
          <cell r="B1820" t="str">
            <v>Joelho 90º com redução de pvc rígido para tubos de pvc rosqueável marca tigre 3/4x1/2 pol</v>
          </cell>
          <cell r="C1820" t="str">
            <v>UN</v>
          </cell>
          <cell r="D1820">
            <v>1</v>
          </cell>
          <cell r="E1820">
            <v>2.5926999999999998</v>
          </cell>
          <cell r="F1820">
            <v>2.59</v>
          </cell>
        </row>
        <row r="1821">
          <cell r="A1821" t="str">
            <v>001.18.01100</v>
          </cell>
          <cell r="B1821" t="str">
            <v>Tee 90º  de pvc rígido para tubos de pvc rosqueável marca tigre 4 pol</v>
          </cell>
          <cell r="C1821" t="str">
            <v>UN</v>
          </cell>
          <cell r="D1821">
            <v>1</v>
          </cell>
          <cell r="E1821">
            <v>51.910299999999999</v>
          </cell>
          <cell r="F1821">
            <v>51.91</v>
          </cell>
        </row>
        <row r="1822">
          <cell r="A1822" t="str">
            <v>001.18.01120</v>
          </cell>
          <cell r="B1822" t="str">
            <v>Tee 90º  de pvc rígido para tubos de pvc rosqueável marca tigre 3 pol</v>
          </cell>
          <cell r="C1822" t="str">
            <v>UN</v>
          </cell>
          <cell r="D1822">
            <v>1</v>
          </cell>
          <cell r="E1822">
            <v>23.3064</v>
          </cell>
          <cell r="F1822">
            <v>23.3</v>
          </cell>
        </row>
        <row r="1823">
          <cell r="A1823" t="str">
            <v>001.18.01140</v>
          </cell>
          <cell r="B1823" t="str">
            <v>Tee 90º  de pvc rígido para tubos de pvc rosqueável marca tigre 2 1/2 pol</v>
          </cell>
          <cell r="C1823" t="str">
            <v>UN</v>
          </cell>
          <cell r="D1823">
            <v>1</v>
          </cell>
          <cell r="E1823">
            <v>16.546399999999998</v>
          </cell>
          <cell r="F1823">
            <v>16.54</v>
          </cell>
        </row>
        <row r="1824">
          <cell r="A1824" t="str">
            <v>001.18.01160</v>
          </cell>
          <cell r="B1824" t="str">
            <v>Tee 90º  de pvc rígido para tubos de pvc rosqueável marca tigre 2 pol</v>
          </cell>
          <cell r="C1824" t="str">
            <v>UN</v>
          </cell>
          <cell r="D1824">
            <v>1</v>
          </cell>
          <cell r="E1824">
            <v>16.121099999999998</v>
          </cell>
          <cell r="F1824">
            <v>16.12</v>
          </cell>
        </row>
        <row r="1825">
          <cell r="A1825" t="str">
            <v>001.18.01180</v>
          </cell>
          <cell r="B1825" t="str">
            <v>Tee 90º de pvc rígido para tubos de pvc rosqueável marca tigre 1 1/2 pol</v>
          </cell>
          <cell r="C1825" t="str">
            <v>UN</v>
          </cell>
          <cell r="D1825">
            <v>1</v>
          </cell>
          <cell r="E1825">
            <v>9.0211000000000006</v>
          </cell>
          <cell r="F1825">
            <v>9.02</v>
          </cell>
        </row>
        <row r="1826">
          <cell r="A1826" t="str">
            <v>001.18.01200</v>
          </cell>
          <cell r="B1826" t="str">
            <v>Tee 90º de pvc rígido para tubos de pvc rosqueável marca tigre 1 1/4 pol</v>
          </cell>
          <cell r="C1826" t="str">
            <v>UN</v>
          </cell>
          <cell r="D1826">
            <v>1</v>
          </cell>
          <cell r="E1826">
            <v>8.3711000000000002</v>
          </cell>
          <cell r="F1826">
            <v>8.3699999999999992</v>
          </cell>
        </row>
        <row r="1827">
          <cell r="A1827" t="str">
            <v>001.18.01220</v>
          </cell>
          <cell r="B1827" t="str">
            <v>Tee 90º de pvc rígido para tubos de pvc rosqueável marca tigre 1 pol</v>
          </cell>
          <cell r="C1827" t="str">
            <v>UN</v>
          </cell>
          <cell r="D1827">
            <v>1</v>
          </cell>
          <cell r="E1827">
            <v>4.3948999999999998</v>
          </cell>
          <cell r="F1827">
            <v>4.3899999999999997</v>
          </cell>
        </row>
        <row r="1828">
          <cell r="A1828" t="str">
            <v>001.18.01240</v>
          </cell>
          <cell r="B1828" t="str">
            <v>Tee 90º de pvc rígido para tubos de pvc rosqueável marca tigre 3/4 pol</v>
          </cell>
          <cell r="C1828" t="str">
            <v>UN</v>
          </cell>
          <cell r="D1828">
            <v>1</v>
          </cell>
          <cell r="E1828">
            <v>2.8649</v>
          </cell>
          <cell r="F1828">
            <v>2.86</v>
          </cell>
        </row>
        <row r="1829">
          <cell r="A1829" t="str">
            <v>001.18.01260</v>
          </cell>
          <cell r="B1829" t="str">
            <v>Tee 90º de pvc rígido para tubos de pvc rosqueável marca tigre 1/2 pol</v>
          </cell>
          <cell r="C1829" t="str">
            <v>UN</v>
          </cell>
          <cell r="D1829">
            <v>1</v>
          </cell>
          <cell r="E1829">
            <v>2.6949000000000001</v>
          </cell>
          <cell r="F1829">
            <v>2.69</v>
          </cell>
        </row>
        <row r="1830">
          <cell r="A1830" t="str">
            <v>001.18.01280</v>
          </cell>
          <cell r="B1830" t="str">
            <v>Tee 90º com redução de pvc rígido para tubos de pvc rosqueável marca tigre 1 1/2x3/4 pol</v>
          </cell>
          <cell r="C1830" t="str">
            <v>UN</v>
          </cell>
          <cell r="D1830">
            <v>1</v>
          </cell>
          <cell r="E1830">
            <v>6.2111000000000001</v>
          </cell>
          <cell r="F1830">
            <v>6.21</v>
          </cell>
        </row>
        <row r="1831">
          <cell r="A1831" t="str">
            <v>001.18.01300</v>
          </cell>
          <cell r="B1831" t="str">
            <v>Tee 90º com redução de pvc rígido para tubos de pvc rosqueável marca tigre 1x3/4 pol</v>
          </cell>
          <cell r="C1831" t="str">
            <v>UN</v>
          </cell>
          <cell r="D1831">
            <v>1</v>
          </cell>
          <cell r="E1831">
            <v>3.3449</v>
          </cell>
          <cell r="F1831">
            <v>3.34</v>
          </cell>
        </row>
        <row r="1832">
          <cell r="A1832" t="str">
            <v>001.18.01320</v>
          </cell>
          <cell r="B1832" t="str">
            <v>Tee 90º com redução de pvc rígido para tubos de pvc rosqueável marca tigre 3/4x1/2 pol</v>
          </cell>
          <cell r="C1832" t="str">
            <v>UN</v>
          </cell>
          <cell r="D1832">
            <v>1</v>
          </cell>
          <cell r="E1832">
            <v>2.8649</v>
          </cell>
          <cell r="F1832">
            <v>2.86</v>
          </cell>
        </row>
        <row r="1833">
          <cell r="A1833" t="str">
            <v>001.18.01340</v>
          </cell>
          <cell r="B1833" t="str">
            <v>União com rosca de pvc rígido para tubos de pvc rosqueável marca tigre 2 pol</v>
          </cell>
          <cell r="C1833" t="str">
            <v>UN</v>
          </cell>
          <cell r="D1833">
            <v>1</v>
          </cell>
          <cell r="E1833">
            <v>26.331099999999999</v>
          </cell>
          <cell r="F1833">
            <v>26.33</v>
          </cell>
        </row>
        <row r="1834">
          <cell r="A1834" t="str">
            <v>001.18.01360</v>
          </cell>
          <cell r="B1834" t="str">
            <v>União com rosca de pvc rígido para tubos de pvc rosqueável marca tigre 1 1/2 pol</v>
          </cell>
          <cell r="C1834" t="str">
            <v>UN</v>
          </cell>
          <cell r="D1834">
            <v>1</v>
          </cell>
          <cell r="E1834">
            <v>11.8111</v>
          </cell>
          <cell r="F1834">
            <v>11.81</v>
          </cell>
        </row>
        <row r="1835">
          <cell r="A1835" t="str">
            <v>001.18.01380</v>
          </cell>
          <cell r="B1835" t="str">
            <v>União com rosca de pvc rígido para tubos de pvc rosqueável marca tigre1 1/4 pol</v>
          </cell>
          <cell r="C1835" t="str">
            <v>UN</v>
          </cell>
          <cell r="D1835">
            <v>1</v>
          </cell>
          <cell r="E1835">
            <v>15.3111</v>
          </cell>
          <cell r="F1835">
            <v>15.31</v>
          </cell>
        </row>
        <row r="1836">
          <cell r="A1836" t="str">
            <v>001.18.01400</v>
          </cell>
          <cell r="B1836" t="str">
            <v>União com rosca de pvc rígido para tubos de pvc rosqueável marca tigre 1 pol</v>
          </cell>
          <cell r="C1836" t="str">
            <v>UN</v>
          </cell>
          <cell r="D1836">
            <v>1</v>
          </cell>
          <cell r="E1836">
            <v>7.0148999999999999</v>
          </cell>
          <cell r="F1836">
            <v>7.01</v>
          </cell>
        </row>
        <row r="1837">
          <cell r="A1837" t="str">
            <v>001.18.01420</v>
          </cell>
          <cell r="B1837" t="str">
            <v>União com rosca de pvc rígido para tubos de pvc rosqueável marca tigre 3/4 pol</v>
          </cell>
          <cell r="C1837" t="str">
            <v>UN</v>
          </cell>
          <cell r="D1837">
            <v>1</v>
          </cell>
          <cell r="E1837">
            <v>4.6749000000000001</v>
          </cell>
          <cell r="F1837">
            <v>4.67</v>
          </cell>
        </row>
        <row r="1838">
          <cell r="A1838" t="str">
            <v>001.18.01440</v>
          </cell>
          <cell r="B1838" t="str">
            <v>União com rosca de pvc rígido para tubos de pvc rosqueável marca tigre 1/2 pol</v>
          </cell>
          <cell r="C1838" t="str">
            <v>UN</v>
          </cell>
          <cell r="D1838">
            <v>1</v>
          </cell>
          <cell r="E1838">
            <v>3.6049000000000002</v>
          </cell>
          <cell r="F1838">
            <v>3.6</v>
          </cell>
        </row>
        <row r="1839">
          <cell r="A1839" t="str">
            <v>001.18.01460</v>
          </cell>
          <cell r="B1839" t="str">
            <v>União com rosca de pvc rígido para tubos de pvc rosqueável marca tigre 3 pol</v>
          </cell>
          <cell r="C1839" t="str">
            <v>UN</v>
          </cell>
          <cell r="D1839">
            <v>1</v>
          </cell>
          <cell r="E1839">
            <v>50.064900000000002</v>
          </cell>
          <cell r="F1839">
            <v>50.06</v>
          </cell>
        </row>
        <row r="1840">
          <cell r="A1840" t="str">
            <v>001.18.01480</v>
          </cell>
          <cell r="B1840" t="str">
            <v>Bucha de redução  de pvc rígido para tubos de pvc rosqueável marca tigre 3x2 1/2pol</v>
          </cell>
          <cell r="C1840" t="str">
            <v>UN</v>
          </cell>
          <cell r="D1840">
            <v>1</v>
          </cell>
          <cell r="E1840">
            <v>6.3875999999999999</v>
          </cell>
          <cell r="F1840">
            <v>6.38</v>
          </cell>
        </row>
        <row r="1841">
          <cell r="A1841" t="str">
            <v>001.18.01500</v>
          </cell>
          <cell r="B1841" t="str">
            <v>Bucha de redução de pvc rígido para tubos de pvc rosqueável marca tigre 3x2 pol</v>
          </cell>
          <cell r="C1841" t="str">
            <v>UN</v>
          </cell>
          <cell r="D1841">
            <v>1</v>
          </cell>
          <cell r="E1841">
            <v>8.2175999999999991</v>
          </cell>
          <cell r="F1841">
            <v>8.2100000000000009</v>
          </cell>
        </row>
        <row r="1842">
          <cell r="A1842" t="str">
            <v>001.18.01520</v>
          </cell>
          <cell r="B1842" t="str">
            <v>Bucha de redução de pvc rígido para tubos de pvc rosqueável marca tigre 3x1 1/2pol</v>
          </cell>
          <cell r="C1842" t="str">
            <v>UN</v>
          </cell>
          <cell r="D1842">
            <v>1</v>
          </cell>
          <cell r="E1842">
            <v>7.1475999999999997</v>
          </cell>
          <cell r="F1842">
            <v>7.14</v>
          </cell>
        </row>
        <row r="1843">
          <cell r="A1843" t="str">
            <v>001.18.01540</v>
          </cell>
          <cell r="B1843" t="str">
            <v>Bucha de redução de pvc rígido para tubos de pvc rosqueável marca tigre 2 1/2x2 pol</v>
          </cell>
          <cell r="C1843" t="str">
            <v>UN</v>
          </cell>
          <cell r="D1843">
            <v>1</v>
          </cell>
          <cell r="E1843">
            <v>6.0675999999999997</v>
          </cell>
          <cell r="F1843">
            <v>6.06</v>
          </cell>
        </row>
        <row r="1844">
          <cell r="A1844" t="str">
            <v>001.18.01560</v>
          </cell>
          <cell r="B1844" t="str">
            <v>Bucha de redução de pvc rígido para tubos de pvc rosqueável marca tigre 2 1/2x1.5 pol</v>
          </cell>
          <cell r="C1844" t="str">
            <v>UN</v>
          </cell>
          <cell r="D1844">
            <v>1</v>
          </cell>
          <cell r="E1844">
            <v>6.1829000000000001</v>
          </cell>
          <cell r="F1844">
            <v>6.18</v>
          </cell>
        </row>
        <row r="1845">
          <cell r="A1845" t="str">
            <v>001.18.01580</v>
          </cell>
          <cell r="B1845" t="str">
            <v>Bucha de redução de pvc rígido para tubos de pvc rosqueável marca tigre 2 1/2x1 1/4 pol</v>
          </cell>
          <cell r="C1845" t="str">
            <v>UN</v>
          </cell>
          <cell r="D1845">
            <v>1</v>
          </cell>
          <cell r="E1845">
            <v>6.6429</v>
          </cell>
          <cell r="F1845">
            <v>6.64</v>
          </cell>
        </row>
        <row r="1846">
          <cell r="A1846" t="str">
            <v>001.18.01600</v>
          </cell>
          <cell r="B1846" t="str">
            <v>Bucha de redução de pvc rígido para tubos de pvc rosqueável marca tigre 2x1 1/2pol</v>
          </cell>
          <cell r="C1846" t="str">
            <v>UN</v>
          </cell>
          <cell r="D1846">
            <v>1</v>
          </cell>
          <cell r="E1846">
            <v>5.4661</v>
          </cell>
          <cell r="F1846">
            <v>5.46</v>
          </cell>
        </row>
        <row r="1847">
          <cell r="A1847" t="str">
            <v>001.18.01620</v>
          </cell>
          <cell r="B1847" t="str">
            <v>Bucha de redução de pvc rigido para tubos de pvc rosqueável marca tigre 2x1 1/4 pol</v>
          </cell>
          <cell r="C1847" t="str">
            <v>UN</v>
          </cell>
          <cell r="D1847">
            <v>1</v>
          </cell>
          <cell r="E1847">
            <v>5.9260999999999999</v>
          </cell>
          <cell r="F1847">
            <v>5.92</v>
          </cell>
        </row>
        <row r="1848">
          <cell r="A1848" t="str">
            <v>001.18.01640</v>
          </cell>
          <cell r="B1848" t="str">
            <v>Bucha de redução de pvc rígido para tubos de pvc rosqueável marca tigre 2x1 pol</v>
          </cell>
          <cell r="C1848" t="str">
            <v>UN</v>
          </cell>
          <cell r="D1848">
            <v>1</v>
          </cell>
          <cell r="E1848">
            <v>6.9661</v>
          </cell>
          <cell r="F1848">
            <v>6.96</v>
          </cell>
        </row>
        <row r="1849">
          <cell r="A1849" t="str">
            <v>001.18.01660</v>
          </cell>
          <cell r="B1849" t="str">
            <v>Bucha de redução de pvc rígido para tubos de pvc rosqueável marca tigre 1 1/2x1 1/4 pol</v>
          </cell>
          <cell r="C1849" t="str">
            <v>UN</v>
          </cell>
          <cell r="D1849">
            <v>1</v>
          </cell>
          <cell r="E1849">
            <v>4.3761000000000001</v>
          </cell>
          <cell r="F1849">
            <v>4.37</v>
          </cell>
        </row>
        <row r="1850">
          <cell r="A1850" t="str">
            <v>001.18.01680</v>
          </cell>
          <cell r="B1850" t="str">
            <v>Bucha de redução de pvc rígido para tubos de pvc rosqueável marca tigre 11/2x1 pol</v>
          </cell>
          <cell r="C1850" t="str">
            <v>UN</v>
          </cell>
          <cell r="D1850">
            <v>1</v>
          </cell>
          <cell r="E1850">
            <v>4.3761000000000001</v>
          </cell>
          <cell r="F1850">
            <v>4.37</v>
          </cell>
        </row>
        <row r="1851">
          <cell r="A1851" t="str">
            <v>001.18.01700</v>
          </cell>
          <cell r="B1851" t="str">
            <v>Bucha de redução de pvc rígido para tubos de pvc rosqueável marca tigre 11/2x3/4 pol</v>
          </cell>
          <cell r="C1851" t="str">
            <v>UN</v>
          </cell>
          <cell r="D1851">
            <v>1</v>
          </cell>
          <cell r="E1851">
            <v>5.0660999999999996</v>
          </cell>
          <cell r="F1851">
            <v>5.0599999999999996</v>
          </cell>
        </row>
        <row r="1852">
          <cell r="A1852" t="str">
            <v>001.18.01720</v>
          </cell>
          <cell r="B1852" t="str">
            <v>Bucha de redução de pvc rígido para tubos de pvc rosqueável marca tigre 1 1/2x1/2 pol</v>
          </cell>
          <cell r="C1852" t="str">
            <v>UN</v>
          </cell>
          <cell r="D1852">
            <v>1</v>
          </cell>
          <cell r="E1852">
            <v>3.7561</v>
          </cell>
          <cell r="F1852">
            <v>3.75</v>
          </cell>
        </row>
        <row r="1853">
          <cell r="A1853" t="str">
            <v>001.18.01740</v>
          </cell>
          <cell r="B1853" t="str">
            <v>Bucha de redução de pvc rígido para tubos de pvc rosqueável marca tigre 1 1/4x1 pol</v>
          </cell>
          <cell r="C1853" t="str">
            <v>UN</v>
          </cell>
          <cell r="D1853">
            <v>1</v>
          </cell>
          <cell r="E1853">
            <v>3.7791999999999999</v>
          </cell>
          <cell r="F1853">
            <v>3.77</v>
          </cell>
        </row>
        <row r="1854">
          <cell r="A1854" t="str">
            <v>001.18.01760</v>
          </cell>
          <cell r="B1854" t="str">
            <v>Bucha de redução de pvc rígido para tubos de pvc rosqueável marca tigre 1 1/4x3/4 pol</v>
          </cell>
          <cell r="C1854" t="str">
            <v>UN</v>
          </cell>
          <cell r="D1854">
            <v>1</v>
          </cell>
          <cell r="E1854">
            <v>3.9592000000000001</v>
          </cell>
          <cell r="F1854">
            <v>3.95</v>
          </cell>
        </row>
        <row r="1855">
          <cell r="A1855" t="str">
            <v>001.18.01780</v>
          </cell>
          <cell r="B1855" t="str">
            <v>Bucha de redução de pvc rígido para tubos de pvc rosqueável marca tigre 1 1/4x1/2 pol</v>
          </cell>
          <cell r="C1855" t="str">
            <v>UN</v>
          </cell>
          <cell r="D1855">
            <v>1</v>
          </cell>
          <cell r="E1855">
            <v>4.2991999999999999</v>
          </cell>
          <cell r="F1855">
            <v>4.29</v>
          </cell>
        </row>
        <row r="1856">
          <cell r="A1856" t="str">
            <v>001.18.01800</v>
          </cell>
          <cell r="B1856" t="str">
            <v>Bucha de redução de pvc rígido para tubos de pvc rosqueável marca tigre 1x3/4 pol</v>
          </cell>
          <cell r="C1856" t="str">
            <v>UN</v>
          </cell>
          <cell r="D1856">
            <v>1</v>
          </cell>
          <cell r="E1856">
            <v>2.5427</v>
          </cell>
          <cell r="F1856">
            <v>2.54</v>
          </cell>
        </row>
        <row r="1857">
          <cell r="A1857" t="str">
            <v>001.18.01820</v>
          </cell>
          <cell r="B1857" t="str">
            <v>Fornecimento e instalação de bucha de redução de pvc rígido para tubos de pvc rosqueável marca tigre 1x1/2 pol</v>
          </cell>
          <cell r="C1857" t="str">
            <v>UN</v>
          </cell>
          <cell r="D1857">
            <v>1</v>
          </cell>
          <cell r="E1857">
            <v>2.4826999999999999</v>
          </cell>
          <cell r="F1857">
            <v>2.48</v>
          </cell>
        </row>
        <row r="1858">
          <cell r="A1858" t="str">
            <v>001.18.01840</v>
          </cell>
          <cell r="B1858" t="str">
            <v>Bucha de redução de pvc rígido para tubos de pvc rosqueável marca tigre 3/4x1/2 pol</v>
          </cell>
          <cell r="C1858" t="str">
            <v>UN</v>
          </cell>
          <cell r="D1858">
            <v>1</v>
          </cell>
          <cell r="E1858">
            <v>2.1427</v>
          </cell>
          <cell r="F1858">
            <v>2.14</v>
          </cell>
        </row>
        <row r="1859">
          <cell r="A1859" t="str">
            <v>001.18.01860</v>
          </cell>
          <cell r="B1859" t="str">
            <v>Cruzeta de pvc rígido para tubos de pvc rosqueável marca tigre 2 pol</v>
          </cell>
          <cell r="C1859" t="str">
            <v>UN</v>
          </cell>
          <cell r="D1859">
            <v>1</v>
          </cell>
          <cell r="E1859">
            <v>15.852499999999999</v>
          </cell>
          <cell r="F1859">
            <v>15.85</v>
          </cell>
        </row>
        <row r="1860">
          <cell r="A1860" t="str">
            <v>001.18.01880</v>
          </cell>
          <cell r="B1860" t="str">
            <v>Cruzeta de pvc rígido para tubos de pvc rosqueável marca tigre 1 pol</v>
          </cell>
          <cell r="C1860" t="str">
            <v>UN</v>
          </cell>
          <cell r="D1860">
            <v>1</v>
          </cell>
          <cell r="E1860">
            <v>4.9051</v>
          </cell>
          <cell r="F1860">
            <v>4.9000000000000004</v>
          </cell>
        </row>
        <row r="1861">
          <cell r="A1861" t="str">
            <v>001.18.01900</v>
          </cell>
          <cell r="B1861" t="str">
            <v>Cruzeta de pvc rígido para tubos de pvc rosqueável marca tigre 3/4 pol</v>
          </cell>
          <cell r="C1861" t="str">
            <v>UN</v>
          </cell>
          <cell r="D1861">
            <v>1</v>
          </cell>
          <cell r="E1861">
            <v>4.0311000000000003</v>
          </cell>
          <cell r="F1861">
            <v>4.03</v>
          </cell>
        </row>
        <row r="1862">
          <cell r="A1862" t="str">
            <v>001.18.01920</v>
          </cell>
          <cell r="B1862" t="str">
            <v>Cruzeta de pvc rígido para tubos de pvc rosqueável marca tigre 1/2 pol</v>
          </cell>
          <cell r="C1862" t="str">
            <v>UN</v>
          </cell>
          <cell r="D1862">
            <v>1</v>
          </cell>
          <cell r="E1862">
            <v>5.0510999999999999</v>
          </cell>
          <cell r="F1862">
            <v>5.05</v>
          </cell>
        </row>
        <row r="1863">
          <cell r="A1863" t="str">
            <v>001.18.01940</v>
          </cell>
          <cell r="B1863" t="str">
            <v>Curva de 90º de pvc rígido para tubos de pvc rosqueável marca tigre 4 pol</v>
          </cell>
          <cell r="C1863" t="str">
            <v>UN</v>
          </cell>
          <cell r="D1863">
            <v>1</v>
          </cell>
          <cell r="E1863">
            <v>24.5764</v>
          </cell>
          <cell r="F1863">
            <v>24.57</v>
          </cell>
        </row>
        <row r="1864">
          <cell r="A1864" t="str">
            <v>001.18.01960</v>
          </cell>
          <cell r="B1864" t="str">
            <v>Curva de 90º de pvc rígido para tubos de pvc rosqueável marca tigre 3 pol</v>
          </cell>
          <cell r="C1864" t="str">
            <v>UN</v>
          </cell>
          <cell r="D1864">
            <v>1</v>
          </cell>
          <cell r="E1864">
            <v>13.1076</v>
          </cell>
          <cell r="F1864">
            <v>13.1</v>
          </cell>
        </row>
        <row r="1865">
          <cell r="A1865" t="str">
            <v>001.18.01980</v>
          </cell>
          <cell r="B1865" t="str">
            <v>Curva de 90º de pvc rígido para tubos de pvc rosqueável marca tigre 2 1/2 pol</v>
          </cell>
          <cell r="C1865" t="str">
            <v>UN</v>
          </cell>
          <cell r="D1865">
            <v>1</v>
          </cell>
          <cell r="E1865">
            <v>12.717599999999999</v>
          </cell>
          <cell r="F1865">
            <v>12.71</v>
          </cell>
        </row>
        <row r="1866">
          <cell r="A1866" t="str">
            <v>001.18.02000</v>
          </cell>
          <cell r="B1866" t="str">
            <v>Curva de 90º de pvc rígido para tubos de pvc rosqueável marca tigre 2 pol</v>
          </cell>
          <cell r="C1866" t="str">
            <v>UN</v>
          </cell>
          <cell r="D1866">
            <v>1</v>
          </cell>
          <cell r="E1866">
            <v>13.9361</v>
          </cell>
          <cell r="F1866">
            <v>13.93</v>
          </cell>
        </row>
        <row r="1867">
          <cell r="A1867" t="str">
            <v>001.18.02020</v>
          </cell>
          <cell r="B1867" t="str">
            <v>Curva de 90º de pvc rígido para tubos de pvc rosqueável marca tigre 1 1/2 pol</v>
          </cell>
          <cell r="C1867" t="str">
            <v>UN</v>
          </cell>
          <cell r="D1867">
            <v>1</v>
          </cell>
          <cell r="E1867">
            <v>8.0260999999999996</v>
          </cell>
          <cell r="F1867">
            <v>8.02</v>
          </cell>
        </row>
        <row r="1868">
          <cell r="A1868" t="str">
            <v>001.18.02040</v>
          </cell>
          <cell r="B1868" t="str">
            <v>Curva de 90º de pvc rígido para tubos  de pvc rosqueável marca tigre 1 1/4 pol</v>
          </cell>
          <cell r="C1868" t="str">
            <v>UN</v>
          </cell>
          <cell r="D1868">
            <v>1</v>
          </cell>
          <cell r="E1868">
            <v>7.7361000000000004</v>
          </cell>
          <cell r="F1868">
            <v>7.73</v>
          </cell>
        </row>
        <row r="1869">
          <cell r="A1869" t="str">
            <v>001.18.02060</v>
          </cell>
          <cell r="B1869" t="str">
            <v>Curva de 90º de pvc rígido para tubos de pvc rosqueável marca tigre 1 pol</v>
          </cell>
          <cell r="C1869" t="str">
            <v>UN</v>
          </cell>
          <cell r="D1869">
            <v>1</v>
          </cell>
          <cell r="E1869">
            <v>3.9426999999999999</v>
          </cell>
          <cell r="F1869">
            <v>3.94</v>
          </cell>
        </row>
        <row r="1870">
          <cell r="A1870" t="str">
            <v>001.18.02080</v>
          </cell>
          <cell r="B1870" t="str">
            <v>Curva de 90º de pvc rígido para tubos de pvc rosqueável marca tigre 3/4 pol</v>
          </cell>
          <cell r="C1870" t="str">
            <v>UN</v>
          </cell>
          <cell r="D1870">
            <v>1</v>
          </cell>
          <cell r="E1870">
            <v>3.1227</v>
          </cell>
          <cell r="F1870">
            <v>3.12</v>
          </cell>
        </row>
        <row r="1871">
          <cell r="A1871" t="str">
            <v>001.18.02100</v>
          </cell>
          <cell r="B1871" t="str">
            <v>Curva de 90º de pvc rígido para tubos de pvc rosqueável marca tigre 1/2pol</v>
          </cell>
          <cell r="C1871" t="str">
            <v>UN</v>
          </cell>
          <cell r="D1871">
            <v>1</v>
          </cell>
          <cell r="E1871">
            <v>2.7726999999999999</v>
          </cell>
          <cell r="F1871">
            <v>2.77</v>
          </cell>
        </row>
        <row r="1872">
          <cell r="A1872" t="str">
            <v>001.18.02120</v>
          </cell>
          <cell r="B1872" t="str">
            <v>Curva de 45º de pvc rígido para tubos de pvc rosqueável marca tigre 2 1/2 pol</v>
          </cell>
          <cell r="C1872" t="str">
            <v>UN</v>
          </cell>
          <cell r="D1872">
            <v>1</v>
          </cell>
          <cell r="E1872">
            <v>9.6576000000000004</v>
          </cell>
          <cell r="F1872">
            <v>9.65</v>
          </cell>
        </row>
        <row r="1873">
          <cell r="A1873" t="str">
            <v>001.18.02140</v>
          </cell>
          <cell r="B1873" t="str">
            <v>Curva de 45º de pvc rígido para tubos de pvc rosqueável marca tigre 2  pol</v>
          </cell>
          <cell r="C1873" t="str">
            <v>UN</v>
          </cell>
          <cell r="D1873">
            <v>1</v>
          </cell>
          <cell r="E1873">
            <v>7.3761000000000001</v>
          </cell>
          <cell r="F1873">
            <v>7.37</v>
          </cell>
        </row>
        <row r="1874">
          <cell r="A1874" t="str">
            <v>001.18.02160</v>
          </cell>
          <cell r="B1874" t="str">
            <v>Curva de 45º de pvc rígido para tubos de pvc rosqueável marca tigre 1 1/2 pol</v>
          </cell>
          <cell r="C1874" t="str">
            <v>UN</v>
          </cell>
          <cell r="D1874">
            <v>1</v>
          </cell>
          <cell r="E1874">
            <v>5.0361000000000002</v>
          </cell>
          <cell r="F1874">
            <v>5.03</v>
          </cell>
        </row>
        <row r="1875">
          <cell r="A1875" t="str">
            <v>001.18.02180</v>
          </cell>
          <cell r="B1875" t="str">
            <v>Curva de 45º de pvc rígido para tubos de pvc rosqueável marca tigre 1 1/4 pol</v>
          </cell>
          <cell r="C1875" t="str">
            <v>UN</v>
          </cell>
          <cell r="D1875">
            <v>1</v>
          </cell>
          <cell r="E1875">
            <v>4.7911000000000001</v>
          </cell>
          <cell r="F1875">
            <v>4.79</v>
          </cell>
        </row>
        <row r="1876">
          <cell r="A1876" t="str">
            <v>001.18.02200</v>
          </cell>
          <cell r="B1876" t="str">
            <v>Curva de 45º de pvc rígido para tubos de pvc rosqueável marca tigre 1  pol</v>
          </cell>
          <cell r="C1876" t="str">
            <v>UN</v>
          </cell>
          <cell r="D1876">
            <v>1</v>
          </cell>
          <cell r="E1876">
            <v>3.0527000000000002</v>
          </cell>
          <cell r="F1876">
            <v>3.05</v>
          </cell>
        </row>
        <row r="1877">
          <cell r="A1877" t="str">
            <v>001.18.02220</v>
          </cell>
          <cell r="B1877" t="str">
            <v>Curva de 45º de pvc rígido para tubos de pvc rosqueável marca tigre 3/4  pol</v>
          </cell>
          <cell r="C1877" t="str">
            <v>UN</v>
          </cell>
          <cell r="D1877">
            <v>1</v>
          </cell>
          <cell r="E1877">
            <v>2.6027</v>
          </cell>
          <cell r="F1877">
            <v>2.6</v>
          </cell>
        </row>
        <row r="1878">
          <cell r="A1878" t="str">
            <v>001.18.02240</v>
          </cell>
          <cell r="B1878" t="str">
            <v>Curva de 45º de pvc rígido para tubos de pvc rosqueável marca tigre 1/2  pol</v>
          </cell>
          <cell r="C1878" t="str">
            <v>UN</v>
          </cell>
          <cell r="D1878">
            <v>1</v>
          </cell>
          <cell r="E1878">
            <v>2.3927</v>
          </cell>
          <cell r="F1878">
            <v>2.39</v>
          </cell>
        </row>
        <row r="1879">
          <cell r="A1879" t="str">
            <v>001.18.02260</v>
          </cell>
          <cell r="B1879" t="str">
            <v>Luva simples de pvc rígido para tubos de pvc rosqueável marca tigre 4 pol</v>
          </cell>
          <cell r="C1879" t="str">
            <v>UN</v>
          </cell>
          <cell r="D1879">
            <v>1</v>
          </cell>
          <cell r="E1879">
            <v>11.7264</v>
          </cell>
          <cell r="F1879">
            <v>11.72</v>
          </cell>
        </row>
        <row r="1880">
          <cell r="A1880" t="str">
            <v>001.18.02280</v>
          </cell>
          <cell r="B1880" t="str">
            <v>Luva simples de pvc rígido para tubos de pvc rosqueável marca tigre 3 pol</v>
          </cell>
          <cell r="C1880" t="str">
            <v>UN</v>
          </cell>
          <cell r="D1880">
            <v>1</v>
          </cell>
          <cell r="E1880">
            <v>9.7276000000000007</v>
          </cell>
          <cell r="F1880">
            <v>9.7200000000000006</v>
          </cell>
        </row>
        <row r="1881">
          <cell r="A1881" t="str">
            <v>001.18.02300</v>
          </cell>
          <cell r="B1881" t="str">
            <v>Luva simples de pvc rígido para tubos de pvc rosqueável marca tigre 2 1/2 pol</v>
          </cell>
          <cell r="C1881" t="str">
            <v>UN</v>
          </cell>
          <cell r="D1881">
            <v>1</v>
          </cell>
          <cell r="E1881">
            <v>9.4876000000000005</v>
          </cell>
          <cell r="F1881">
            <v>9.48</v>
          </cell>
        </row>
        <row r="1882">
          <cell r="A1882" t="str">
            <v>001.18.02320</v>
          </cell>
          <cell r="B1882" t="str">
            <v>Luva simples de pvc rígido para tubos de pvc rosqueável marca tigre 2 pol</v>
          </cell>
          <cell r="C1882" t="str">
            <v>UN</v>
          </cell>
          <cell r="D1882">
            <v>1</v>
          </cell>
          <cell r="E1882">
            <v>7.8761000000000001</v>
          </cell>
          <cell r="F1882">
            <v>7.87</v>
          </cell>
        </row>
        <row r="1883">
          <cell r="A1883" t="str">
            <v>001.18.02340</v>
          </cell>
          <cell r="B1883" t="str">
            <v>Luva simples de pvc rígido para tubos de pvc rosqueável marca tigre 1 1/2 pol</v>
          </cell>
          <cell r="C1883" t="str">
            <v>UN</v>
          </cell>
          <cell r="D1883">
            <v>1</v>
          </cell>
          <cell r="E1883">
            <v>4.8960999999999997</v>
          </cell>
          <cell r="F1883">
            <v>4.8899999999999997</v>
          </cell>
        </row>
        <row r="1884">
          <cell r="A1884" t="str">
            <v>001.18.02360</v>
          </cell>
          <cell r="B1884" t="str">
            <v>Luva simples de pvc rígido para tubos de pvc rosqueável marca tigre 1 1/4 pol</v>
          </cell>
          <cell r="C1884" t="str">
            <v>UN</v>
          </cell>
          <cell r="D1884">
            <v>1</v>
          </cell>
          <cell r="E1884">
            <v>4.7361000000000004</v>
          </cell>
          <cell r="F1884">
            <v>4.7300000000000004</v>
          </cell>
        </row>
        <row r="1885">
          <cell r="A1885" t="str">
            <v>001.18.02380</v>
          </cell>
          <cell r="B1885" t="str">
            <v>Luva simples de pvc rígido para tubos de pvc rosqueável marca tigre 1 pol</v>
          </cell>
          <cell r="C1885" t="str">
            <v>UN</v>
          </cell>
          <cell r="D1885">
            <v>1</v>
          </cell>
          <cell r="E1885">
            <v>2.7776999999999998</v>
          </cell>
          <cell r="F1885">
            <v>2.77</v>
          </cell>
        </row>
        <row r="1886">
          <cell r="A1886" t="str">
            <v>001.18.02400</v>
          </cell>
          <cell r="B1886" t="str">
            <v>Luva simples de pvc rígido para tubos de pvc rosqueável marca tigre 3/4 pol</v>
          </cell>
          <cell r="C1886" t="str">
            <v>UN</v>
          </cell>
          <cell r="D1886">
            <v>1</v>
          </cell>
          <cell r="E1886">
            <v>2.4226999999999999</v>
          </cell>
          <cell r="F1886">
            <v>2.42</v>
          </cell>
        </row>
        <row r="1887">
          <cell r="A1887" t="str">
            <v>001.18.02420</v>
          </cell>
          <cell r="B1887" t="str">
            <v>Luva simples de pvc rígido para tubos de pvc rosqueável marca tigre 1/2 pol</v>
          </cell>
          <cell r="C1887" t="str">
            <v>UN</v>
          </cell>
          <cell r="D1887">
            <v>1</v>
          </cell>
          <cell r="E1887">
            <v>2.2427000000000001</v>
          </cell>
          <cell r="F1887">
            <v>2.2400000000000002</v>
          </cell>
        </row>
        <row r="1888">
          <cell r="A1888" t="str">
            <v>001.18.02440</v>
          </cell>
          <cell r="B1888" t="str">
            <v>Luva de redução pvc rígido para tubos de pvc rosqueável marca tigre 1x3/4 pol</v>
          </cell>
          <cell r="C1888" t="str">
            <v>UN</v>
          </cell>
          <cell r="D1888">
            <v>1</v>
          </cell>
          <cell r="E1888">
            <v>3.0627</v>
          </cell>
          <cell r="F1888">
            <v>3.06</v>
          </cell>
        </row>
        <row r="1889">
          <cell r="A1889" t="str">
            <v>001.18.02460</v>
          </cell>
          <cell r="B1889" t="str">
            <v>Luva de redução pvc rígido para tubos de pvc rosqueável marca tigre 3/4x1/2 pol</v>
          </cell>
          <cell r="C1889" t="str">
            <v>UN</v>
          </cell>
          <cell r="D1889">
            <v>1</v>
          </cell>
          <cell r="E1889">
            <v>2.7227000000000001</v>
          </cell>
          <cell r="F1889">
            <v>2.72</v>
          </cell>
        </row>
        <row r="1890">
          <cell r="A1890" t="str">
            <v>001.18.02480</v>
          </cell>
          <cell r="B1890" t="str">
            <v>Junção 45º de pvc rígido para tubos de pvc rosqueável marca tigre 2 pol</v>
          </cell>
          <cell r="C1890" t="str">
            <v>UN</v>
          </cell>
          <cell r="D1890">
            <v>1</v>
          </cell>
          <cell r="E1890">
            <v>5.1460999999999997</v>
          </cell>
          <cell r="F1890">
            <v>5.14</v>
          </cell>
        </row>
        <row r="1891">
          <cell r="A1891" t="str">
            <v>001.18.02500</v>
          </cell>
          <cell r="B1891" t="str">
            <v>Niple duplo de pvc rígido para tubos de pvc rosqueável marca tigre 2 pol</v>
          </cell>
          <cell r="C1891" t="str">
            <v>UN</v>
          </cell>
          <cell r="D1891">
            <v>1</v>
          </cell>
          <cell r="E1891">
            <v>7.1760999999999999</v>
          </cell>
          <cell r="F1891">
            <v>7.17</v>
          </cell>
        </row>
        <row r="1892">
          <cell r="A1892" t="str">
            <v>001.18.02520</v>
          </cell>
          <cell r="B1892" t="str">
            <v>Niple duplo de pvc rígido para tubos de pvc rosqueável marca tigre 1 1/2 pol</v>
          </cell>
          <cell r="C1892" t="str">
            <v>UN</v>
          </cell>
          <cell r="D1892">
            <v>1</v>
          </cell>
          <cell r="E1892">
            <v>4.5960999999999999</v>
          </cell>
          <cell r="F1892">
            <v>4.59</v>
          </cell>
        </row>
        <row r="1893">
          <cell r="A1893" t="str">
            <v>001.18.02540</v>
          </cell>
          <cell r="B1893" t="str">
            <v>Niple duplo de pvc rígido para tubos de pvc rosqueável marca tigre 1 1/4 pol</v>
          </cell>
          <cell r="C1893" t="str">
            <v>UN</v>
          </cell>
          <cell r="D1893">
            <v>1</v>
          </cell>
          <cell r="E1893">
            <v>4.5560999999999998</v>
          </cell>
          <cell r="F1893">
            <v>4.55</v>
          </cell>
        </row>
        <row r="1894">
          <cell r="A1894" t="str">
            <v>001.18.02560</v>
          </cell>
          <cell r="B1894" t="str">
            <v>Niple duplo de pvc rígido para tubos de pvc rosqueável marca tigre 1  pol</v>
          </cell>
          <cell r="C1894" t="str">
            <v>UN</v>
          </cell>
          <cell r="D1894">
            <v>1</v>
          </cell>
          <cell r="E1894">
            <v>2.6227</v>
          </cell>
          <cell r="F1894">
            <v>2.62</v>
          </cell>
        </row>
        <row r="1895">
          <cell r="A1895" t="str">
            <v>001.18.02580</v>
          </cell>
          <cell r="B1895" t="str">
            <v>Niple duplo de pvc rígido para tubos de pvc rosqueável marca tigre 3/4  pol</v>
          </cell>
          <cell r="C1895" t="str">
            <v>UN</v>
          </cell>
          <cell r="D1895">
            <v>1</v>
          </cell>
          <cell r="E1895">
            <v>2.2427000000000001</v>
          </cell>
          <cell r="F1895">
            <v>2.2400000000000002</v>
          </cell>
        </row>
        <row r="1896">
          <cell r="A1896" t="str">
            <v>001.18.02600</v>
          </cell>
          <cell r="B1896" t="str">
            <v>Niple duplo de pvc rígido para tubos de pvc rosqueável marca tigre 1/2  pol</v>
          </cell>
          <cell r="C1896" t="str">
            <v>UN</v>
          </cell>
          <cell r="D1896">
            <v>1</v>
          </cell>
          <cell r="E1896">
            <v>2.1326999999999998</v>
          </cell>
          <cell r="F1896">
            <v>2.13</v>
          </cell>
        </row>
        <row r="1897">
          <cell r="A1897" t="str">
            <v>001.18.02620</v>
          </cell>
          <cell r="B1897" t="str">
            <v>Niple duplo de pvc rígido para tubos de pvc rosqueável marca tigre 3  pol</v>
          </cell>
          <cell r="C1897" t="str">
            <v>UN</v>
          </cell>
          <cell r="D1897">
            <v>1</v>
          </cell>
          <cell r="E1897">
            <v>16.312899999999999</v>
          </cell>
          <cell r="F1897">
            <v>16.309999999999999</v>
          </cell>
        </row>
        <row r="1898">
          <cell r="A1898" t="str">
            <v>001.18.02640</v>
          </cell>
          <cell r="B1898" t="str">
            <v>Adaptador com rosca e flange para caixa de água de pvc inclusive assentamento 2 pol</v>
          </cell>
          <cell r="C1898" t="str">
            <v>UN</v>
          </cell>
          <cell r="D1898">
            <v>1</v>
          </cell>
          <cell r="E1898">
            <v>10.8184</v>
          </cell>
          <cell r="F1898">
            <v>10.81</v>
          </cell>
        </row>
        <row r="1899">
          <cell r="A1899" t="str">
            <v>001.18.02660</v>
          </cell>
          <cell r="B1899" t="str">
            <v>Adaptador com rosca e flange para caixa de água de pvc inclusive assentamento 1 pol</v>
          </cell>
          <cell r="C1899" t="str">
            <v>UN</v>
          </cell>
          <cell r="D1899">
            <v>1</v>
          </cell>
          <cell r="E1899">
            <v>9.8644999999999996</v>
          </cell>
          <cell r="F1899">
            <v>9.86</v>
          </cell>
        </row>
        <row r="1900">
          <cell r="A1900" t="str">
            <v>001.18.02680</v>
          </cell>
          <cell r="B1900" t="str">
            <v>Adaptador com rosca e flange para caixa de água de pvc inclusive assentamento 3/4 pol</v>
          </cell>
          <cell r="C1900" t="str">
            <v>UN</v>
          </cell>
          <cell r="D1900">
            <v>1</v>
          </cell>
          <cell r="E1900">
            <v>8.0545000000000009</v>
          </cell>
          <cell r="F1900">
            <v>8.0500000000000007</v>
          </cell>
        </row>
        <row r="1901">
          <cell r="A1901" t="str">
            <v>001.18.02700</v>
          </cell>
          <cell r="B1901" t="str">
            <v>Adaptador com rosca e flange para caixa de água de pvc inclusive assentamento 1/2 pol</v>
          </cell>
          <cell r="C1901" t="str">
            <v>UN</v>
          </cell>
          <cell r="D1901">
            <v>1</v>
          </cell>
          <cell r="E1901">
            <v>8.0545000000000009</v>
          </cell>
          <cell r="F1901">
            <v>8.0500000000000007</v>
          </cell>
        </row>
        <row r="1902">
          <cell r="A1902" t="str">
            <v>001.18.02720</v>
          </cell>
          <cell r="B1902" t="str">
            <v>Adaptador com rosca e flange para caixa de água de pvc inclusive assentamento 3 pol</v>
          </cell>
          <cell r="C1902" t="str">
            <v>UN</v>
          </cell>
          <cell r="D1902">
            <v>1</v>
          </cell>
          <cell r="E1902">
            <v>57.702100000000002</v>
          </cell>
          <cell r="F1902">
            <v>57.7</v>
          </cell>
        </row>
        <row r="1903">
          <cell r="A1903" t="str">
            <v>001.18.02740</v>
          </cell>
          <cell r="B1903" t="str">
            <v>Tampão ou cap de pvc rígido para tubos de pvc rosqueável marca tigre 3 pol</v>
          </cell>
          <cell r="C1903" t="str">
            <v>UN</v>
          </cell>
          <cell r="D1903">
            <v>1</v>
          </cell>
          <cell r="E1903">
            <v>7.8174000000000001</v>
          </cell>
          <cell r="F1903">
            <v>7.81</v>
          </cell>
        </row>
        <row r="1904">
          <cell r="A1904" t="str">
            <v>001.18.02760</v>
          </cell>
          <cell r="B1904" t="str">
            <v>Tampão ou cap de pvc rígido para tubos de pvc rosqueável marca tigre 2.5 pol</v>
          </cell>
          <cell r="C1904" t="str">
            <v>UN</v>
          </cell>
          <cell r="D1904">
            <v>1</v>
          </cell>
          <cell r="E1904">
            <v>6.9273999999999996</v>
          </cell>
          <cell r="F1904">
            <v>6.92</v>
          </cell>
        </row>
        <row r="1905">
          <cell r="A1905" t="str">
            <v>001.18.02780</v>
          </cell>
          <cell r="B1905" t="str">
            <v>Tampão ou cap de pvc rígido para tubos de pvc rosqueável marca tigre 2.00 pol</v>
          </cell>
          <cell r="C1905" t="str">
            <v>UN</v>
          </cell>
          <cell r="D1905">
            <v>1</v>
          </cell>
          <cell r="E1905">
            <v>5.8452999999999999</v>
          </cell>
          <cell r="F1905">
            <v>5.84</v>
          </cell>
        </row>
        <row r="1906">
          <cell r="A1906" t="str">
            <v>001.18.02800</v>
          </cell>
          <cell r="B1906" t="str">
            <v>Tampão ou cap de pvc rígido para tubos de pvc rosqueável marca tigre 1 1/2 pol</v>
          </cell>
          <cell r="C1906" t="str">
            <v>UN</v>
          </cell>
          <cell r="D1906">
            <v>1</v>
          </cell>
          <cell r="E1906">
            <v>4.7953000000000001</v>
          </cell>
          <cell r="F1906">
            <v>4.79</v>
          </cell>
        </row>
        <row r="1907">
          <cell r="A1907" t="str">
            <v>001.18.02820</v>
          </cell>
          <cell r="B1907" t="str">
            <v>Tampão ou cap de pvc rígido para tubos de pvc rosqueável marca tigre 1 1/4 pol</v>
          </cell>
          <cell r="C1907" t="str">
            <v>UN</v>
          </cell>
          <cell r="D1907">
            <v>1</v>
          </cell>
          <cell r="E1907">
            <v>3.9853000000000001</v>
          </cell>
          <cell r="F1907">
            <v>3.98</v>
          </cell>
        </row>
        <row r="1908">
          <cell r="A1908" t="str">
            <v>001.18.02840</v>
          </cell>
          <cell r="B1908" t="str">
            <v>Tampão ou cap de pvc rígido para tubos de pvc rosqueável marca tigre 1 pol</v>
          </cell>
          <cell r="C1908" t="str">
            <v>UN</v>
          </cell>
          <cell r="D1908">
            <v>1</v>
          </cell>
          <cell r="E1908">
            <v>2.1837</v>
          </cell>
          <cell r="F1908">
            <v>2.1800000000000002</v>
          </cell>
        </row>
        <row r="1909">
          <cell r="A1909" t="str">
            <v>001.18.02860</v>
          </cell>
          <cell r="B1909" t="str">
            <v>Tampão ou cap de pvc rígido para tubos de pvc rosqueável marca tigre 3/4 pol</v>
          </cell>
          <cell r="C1909" t="str">
            <v>UN</v>
          </cell>
          <cell r="D1909">
            <v>1</v>
          </cell>
          <cell r="E1909">
            <v>1.6036999999999999</v>
          </cell>
          <cell r="F1909">
            <v>1.6</v>
          </cell>
        </row>
        <row r="1910">
          <cell r="A1910" t="str">
            <v>001.18.02880</v>
          </cell>
          <cell r="B1910" t="str">
            <v>Tampão ou cap de pvc rígido para tubos de pvc rosqueável marca tigre 1/2 pol</v>
          </cell>
          <cell r="C1910" t="str">
            <v>UN</v>
          </cell>
          <cell r="D1910">
            <v>1</v>
          </cell>
          <cell r="E1910">
            <v>1.3436999999999999</v>
          </cell>
          <cell r="F1910">
            <v>1.34</v>
          </cell>
        </row>
        <row r="1911">
          <cell r="A1911" t="str">
            <v>001.18.02900</v>
          </cell>
          <cell r="B1911" t="str">
            <v>Flange sextavado com rosca e sem furos de pvc rígido para tubos de pvc rosqueável marca tigre 4 pol</v>
          </cell>
          <cell r="C1911" t="str">
            <v>UN</v>
          </cell>
          <cell r="D1911">
            <v>1</v>
          </cell>
          <cell r="E1911">
            <v>37.497399999999999</v>
          </cell>
          <cell r="F1911">
            <v>37.49</v>
          </cell>
        </row>
        <row r="1912">
          <cell r="A1912" t="str">
            <v>001.18.02920</v>
          </cell>
          <cell r="B1912" t="str">
            <v>Flange sextavado com rosca e sem furos de pvc rígido para tubos de pvc rosqueável marca tigre 3 pol</v>
          </cell>
          <cell r="C1912" t="str">
            <v>UN</v>
          </cell>
          <cell r="D1912">
            <v>1</v>
          </cell>
          <cell r="E1912">
            <v>20.3874</v>
          </cell>
          <cell r="F1912">
            <v>20.38</v>
          </cell>
        </row>
        <row r="1913">
          <cell r="A1913" t="str">
            <v>001.18.02940</v>
          </cell>
          <cell r="B1913" t="str">
            <v>Flange sextavado com rosca e sem furos de pvc rígido para tubos de pvc rosqueável marca tigre 2 1/2 pol</v>
          </cell>
          <cell r="C1913" t="str">
            <v>UN</v>
          </cell>
          <cell r="D1913">
            <v>1</v>
          </cell>
          <cell r="E1913">
            <v>20.3674</v>
          </cell>
          <cell r="F1913">
            <v>20.36</v>
          </cell>
        </row>
        <row r="1914">
          <cell r="A1914" t="str">
            <v>001.18.02960</v>
          </cell>
          <cell r="B1914" t="str">
            <v>Flange sextavado com rosca e sem furos de pvc rígido para tubos de pvc rosqueável marca tigre 2 pol</v>
          </cell>
          <cell r="C1914" t="str">
            <v>UN</v>
          </cell>
          <cell r="D1914">
            <v>1</v>
          </cell>
          <cell r="E1914">
            <v>4.0652999999999997</v>
          </cell>
          <cell r="F1914">
            <v>4.0599999999999996</v>
          </cell>
        </row>
        <row r="1915">
          <cell r="A1915" t="str">
            <v>001.18.02980</v>
          </cell>
          <cell r="B1915" t="str">
            <v>Flange sextavado com rosca e sem furos de pvc rígido para tubos de pvc rosqueável marca tigre 1 1/2 pol</v>
          </cell>
          <cell r="C1915" t="str">
            <v>UN</v>
          </cell>
          <cell r="D1915">
            <v>1</v>
          </cell>
          <cell r="E1915">
            <v>3.2953000000000001</v>
          </cell>
          <cell r="F1915">
            <v>3.29</v>
          </cell>
        </row>
        <row r="1916">
          <cell r="A1916" t="str">
            <v>001.18.03000</v>
          </cell>
          <cell r="B1916" t="str">
            <v>Flange sextavado com rosca e sem furos de pvc rígido para tubos de pvc rosqueável marca tigre 1 1/4 pol</v>
          </cell>
          <cell r="C1916" t="str">
            <v>UN</v>
          </cell>
          <cell r="D1916">
            <v>1</v>
          </cell>
          <cell r="E1916">
            <v>2.6353</v>
          </cell>
          <cell r="F1916">
            <v>2.63</v>
          </cell>
        </row>
        <row r="1917">
          <cell r="A1917" t="str">
            <v>001.18.03020</v>
          </cell>
          <cell r="B1917" t="str">
            <v>Flange sextavado com rosca e sem furos de pvc rígido para tubos de pvc rosqueável marca tigre 1 pol</v>
          </cell>
          <cell r="C1917" t="str">
            <v>UN</v>
          </cell>
          <cell r="D1917">
            <v>1</v>
          </cell>
          <cell r="E1917">
            <v>2.1937000000000002</v>
          </cell>
          <cell r="F1917">
            <v>2.19</v>
          </cell>
        </row>
        <row r="1918">
          <cell r="A1918" t="str">
            <v>001.18.03040</v>
          </cell>
          <cell r="B1918" t="str">
            <v>Flange sextavado com rosca e sem furos de pvc rígido para tubos de pvc rosqueável marca tigre 3/4 pol</v>
          </cell>
          <cell r="C1918" t="str">
            <v>UN</v>
          </cell>
          <cell r="D1918">
            <v>1</v>
          </cell>
          <cell r="E1918">
            <v>1.9437</v>
          </cell>
          <cell r="F1918">
            <v>1.94</v>
          </cell>
        </row>
        <row r="1919">
          <cell r="A1919" t="str">
            <v>001.18.03060</v>
          </cell>
          <cell r="B1919" t="str">
            <v>Flange sextavado com rosca e sem furos de pvc rígido para tubos de pvc rosqueável marca tigre 1/2 pol</v>
          </cell>
          <cell r="C1919" t="str">
            <v>UN</v>
          </cell>
          <cell r="D1919">
            <v>1</v>
          </cell>
          <cell r="E1919">
            <v>1.6287</v>
          </cell>
          <cell r="F1919">
            <v>1.62</v>
          </cell>
        </row>
        <row r="1920">
          <cell r="A1920" t="str">
            <v>001.18.03080</v>
          </cell>
          <cell r="B1920" t="str">
            <v>Plug ou bujão de 2", de pvc rígido, para tubos de pvc rosqueável marca tigre</v>
          </cell>
          <cell r="C1920" t="str">
            <v>UN</v>
          </cell>
          <cell r="D1920">
            <v>1</v>
          </cell>
          <cell r="E1920">
            <v>3.6353</v>
          </cell>
          <cell r="F1920">
            <v>3.63</v>
          </cell>
        </row>
        <row r="1921">
          <cell r="A1921" t="str">
            <v>001.18.03100</v>
          </cell>
          <cell r="B1921" t="str">
            <v>Plug ou bujão de 1 1/2", de pvc rígido, para tubos de pvc rosqueável marca tigre</v>
          </cell>
          <cell r="C1921" t="str">
            <v>UN</v>
          </cell>
          <cell r="D1921">
            <v>1</v>
          </cell>
          <cell r="E1921">
            <v>3.2252999999999998</v>
          </cell>
          <cell r="F1921">
            <v>3.22</v>
          </cell>
        </row>
        <row r="1922">
          <cell r="A1922" t="str">
            <v>001.18.03120</v>
          </cell>
          <cell r="B1922" t="str">
            <v>Plug ou bujão de 1 1/4", de pvc rígido, para tubos de pvc rosqueável marca tigre</v>
          </cell>
          <cell r="C1922" t="str">
            <v>UN</v>
          </cell>
          <cell r="D1922">
            <v>1</v>
          </cell>
          <cell r="E1922">
            <v>2.2353000000000001</v>
          </cell>
          <cell r="F1922">
            <v>2.23</v>
          </cell>
        </row>
        <row r="1923">
          <cell r="A1923" t="str">
            <v>001.18.03140</v>
          </cell>
          <cell r="B1923" t="str">
            <v>Plug ou bujão de 1", de pvc rígido, para tubos de pvc rosqueável marca tigre</v>
          </cell>
          <cell r="C1923" t="str">
            <v>UN</v>
          </cell>
          <cell r="D1923">
            <v>1</v>
          </cell>
          <cell r="E1923">
            <v>1.5037</v>
          </cell>
          <cell r="F1923">
            <v>1.5</v>
          </cell>
        </row>
        <row r="1924">
          <cell r="A1924" t="str">
            <v>001.18.03160</v>
          </cell>
          <cell r="B1924" t="str">
            <v>Plug ou bujão de 3/4", de pvc rígido, para tubos de pvc rosqueável marca tigre</v>
          </cell>
          <cell r="C1924" t="str">
            <v>UN</v>
          </cell>
          <cell r="D1924">
            <v>1</v>
          </cell>
          <cell r="E1924">
            <v>1.2877000000000001</v>
          </cell>
          <cell r="F1924">
            <v>1.28</v>
          </cell>
        </row>
        <row r="1925">
          <cell r="A1925" t="str">
            <v>001.18.03180</v>
          </cell>
          <cell r="B1925" t="str">
            <v>Plug ou bujão de 1/2", de pvc rígido, para tubos de pvc rosqueável marca tigre</v>
          </cell>
          <cell r="C1925" t="str">
            <v>UN</v>
          </cell>
          <cell r="D1925">
            <v>1</v>
          </cell>
          <cell r="E1925">
            <v>1.2037</v>
          </cell>
          <cell r="F1925">
            <v>1.2</v>
          </cell>
        </row>
        <row r="1926">
          <cell r="A1926" t="str">
            <v>001.18.03200</v>
          </cell>
          <cell r="B1926" t="str">
            <v>Joelho de 90º rosqueável com bucha de latão 1/2", de pvc rígido, marca tigre</v>
          </cell>
          <cell r="C1926" t="str">
            <v>UN</v>
          </cell>
          <cell r="D1926">
            <v>1</v>
          </cell>
          <cell r="E1926">
            <v>3.7526999999999999</v>
          </cell>
          <cell r="F1926">
            <v>3.75</v>
          </cell>
        </row>
        <row r="1927">
          <cell r="A1927" t="str">
            <v>001.18.03220</v>
          </cell>
          <cell r="B1927" t="str">
            <v>Joelho de 90º rosqueável com bucha de latão 3/4", de pvc rígido, marca tigre</v>
          </cell>
          <cell r="C1927" t="str">
            <v>UN</v>
          </cell>
          <cell r="D1927">
            <v>1</v>
          </cell>
          <cell r="E1927">
            <v>4.0427</v>
          </cell>
          <cell r="F1927">
            <v>4.04</v>
          </cell>
        </row>
        <row r="1928">
          <cell r="A1928" t="str">
            <v>001.18.03240</v>
          </cell>
          <cell r="B1928" t="str">
            <v>Joelho 90º redução rosqueável com bucha de latão 3/4" x 1/2", de  pvc rígido,  marca tigre</v>
          </cell>
          <cell r="C1928" t="str">
            <v>UN</v>
          </cell>
          <cell r="D1928">
            <v>1</v>
          </cell>
          <cell r="E1928">
            <v>4.2327000000000004</v>
          </cell>
          <cell r="F1928">
            <v>4.2300000000000004</v>
          </cell>
        </row>
        <row r="1929">
          <cell r="A1929" t="str">
            <v>001.18.03260</v>
          </cell>
          <cell r="B1929" t="str">
            <v>Tee 90º rosqueável  1/2",com bucha de latão na boca central , marca tigre</v>
          </cell>
          <cell r="C1929" t="str">
            <v>UN</v>
          </cell>
          <cell r="D1929">
            <v>1</v>
          </cell>
          <cell r="E1929">
            <v>4.0449000000000002</v>
          </cell>
          <cell r="F1929">
            <v>4.04</v>
          </cell>
        </row>
        <row r="1930">
          <cell r="A1930" t="str">
            <v>001.18.03280</v>
          </cell>
          <cell r="B1930" t="str">
            <v>Tee 90º rosqueável 3/4", com bucha de latão na boca central,  marca tigre</v>
          </cell>
          <cell r="C1930" t="str">
            <v>UN</v>
          </cell>
          <cell r="D1930">
            <v>1</v>
          </cell>
          <cell r="E1930">
            <v>4.8249000000000004</v>
          </cell>
          <cell r="F1930">
            <v>4.82</v>
          </cell>
        </row>
        <row r="1931">
          <cell r="A1931" t="str">
            <v>001.18.03300</v>
          </cell>
          <cell r="B1931" t="str">
            <v>Tee 90º redução rosqueável 3/4"x1/2", com bucha de latão na boca central,  marca tigre</v>
          </cell>
          <cell r="C1931" t="str">
            <v>UN</v>
          </cell>
          <cell r="D1931">
            <v>1</v>
          </cell>
          <cell r="E1931">
            <v>4.1649000000000003</v>
          </cell>
          <cell r="F1931">
            <v>4.16</v>
          </cell>
        </row>
        <row r="1932">
          <cell r="A1932" t="str">
            <v>001.18.03320</v>
          </cell>
          <cell r="B1932" t="str">
            <v>Fornecimento e instalação de engate no. 3 com terminais de 1/2 pol e mangueira flexíel branca, de 30 cm, marca tigre</v>
          </cell>
          <cell r="C1932" t="str">
            <v>UN</v>
          </cell>
          <cell r="D1932">
            <v>1</v>
          </cell>
          <cell r="E1932">
            <v>4.0891999999999999</v>
          </cell>
          <cell r="F1932">
            <v>4.08</v>
          </cell>
        </row>
        <row r="1933">
          <cell r="A1933" t="str">
            <v>001.18.03340</v>
          </cell>
          <cell r="B1933" t="str">
            <v>Fornecimento e colocação de engate no. 5 com terminais cromados de 1/2 pol e mangueira flexível, de 40 cm, marca tigre</v>
          </cell>
          <cell r="C1933" t="str">
            <v>UN</v>
          </cell>
          <cell r="D1933">
            <v>1</v>
          </cell>
          <cell r="E1933">
            <v>15.059200000000001</v>
          </cell>
          <cell r="F1933">
            <v>15.05</v>
          </cell>
        </row>
        <row r="1934">
          <cell r="A1934" t="str">
            <v>001.18.03360</v>
          </cell>
          <cell r="B1934" t="str">
            <v>Curva de 90º de pvc rígido para tubo soldável 110mm ( 4 pol )</v>
          </cell>
          <cell r="C1934" t="str">
            <v>UN</v>
          </cell>
          <cell r="D1934">
            <v>1</v>
          </cell>
          <cell r="E1934">
            <v>32.911099999999998</v>
          </cell>
          <cell r="F1934">
            <v>32.909999999999997</v>
          </cell>
        </row>
        <row r="1935">
          <cell r="A1935" t="str">
            <v>001.18.03380</v>
          </cell>
          <cell r="B1935" t="str">
            <v>Curva de 90º de pvc rígido para tubo soldável 85mm ( 3 pol )</v>
          </cell>
          <cell r="C1935" t="str">
            <v>UN</v>
          </cell>
          <cell r="D1935">
            <v>1</v>
          </cell>
          <cell r="E1935">
            <v>16.596800000000002</v>
          </cell>
          <cell r="F1935">
            <v>16.59</v>
          </cell>
        </row>
        <row r="1936">
          <cell r="A1936" t="str">
            <v>001.18.03400</v>
          </cell>
          <cell r="B1936" t="str">
            <v>Curva de 90º de pvc rígido para tubo soldável 75mm (21/2 pol)</v>
          </cell>
          <cell r="C1936" t="str">
            <v>UN</v>
          </cell>
          <cell r="D1936">
            <v>1</v>
          </cell>
          <cell r="E1936">
            <v>17.026800000000001</v>
          </cell>
          <cell r="F1936">
            <v>17.02</v>
          </cell>
        </row>
        <row r="1937">
          <cell r="A1937" t="str">
            <v>001.18.03420</v>
          </cell>
          <cell r="B1937" t="str">
            <v>Curva de 90º de pvc rígido para tubo soldável 60mm (2 pol)</v>
          </cell>
          <cell r="C1937" t="str">
            <v>UN</v>
          </cell>
          <cell r="D1937">
            <v>1</v>
          </cell>
          <cell r="E1937">
            <v>14.2727</v>
          </cell>
          <cell r="F1937">
            <v>14.27</v>
          </cell>
        </row>
        <row r="1938">
          <cell r="A1938" t="str">
            <v>001.18.03440</v>
          </cell>
          <cell r="B1938" t="str">
            <v>Curva de 90º de pvc rígido para tubo soldável 50mm (1 1/2 pol)</v>
          </cell>
          <cell r="C1938" t="str">
            <v>UN</v>
          </cell>
          <cell r="D1938">
            <v>1</v>
          </cell>
          <cell r="E1938">
            <v>7.2327000000000004</v>
          </cell>
          <cell r="F1938">
            <v>7.23</v>
          </cell>
        </row>
        <row r="1939">
          <cell r="A1939" t="str">
            <v>001.18.03460</v>
          </cell>
          <cell r="B1939" t="str">
            <v>Curva de 90º de pvc rígido para tubo soldável 40mm (1 1/4 pol)</v>
          </cell>
          <cell r="C1939" t="str">
            <v>UN</v>
          </cell>
          <cell r="D1939">
            <v>1</v>
          </cell>
          <cell r="E1939">
            <v>6.2226999999999997</v>
          </cell>
          <cell r="F1939">
            <v>6.22</v>
          </cell>
        </row>
        <row r="1940">
          <cell r="A1940" t="str">
            <v>001.18.03480</v>
          </cell>
          <cell r="B1940" t="str">
            <v>Curva de 90º de pvc rígido para tubo soldável 32mm (1 pol)</v>
          </cell>
          <cell r="C1940" t="str">
            <v>UN</v>
          </cell>
          <cell r="D1940">
            <v>1</v>
          </cell>
          <cell r="E1940">
            <v>6.4326999999999996</v>
          </cell>
          <cell r="F1940">
            <v>6.43</v>
          </cell>
        </row>
        <row r="1941">
          <cell r="A1941" t="str">
            <v>001.18.03500</v>
          </cell>
          <cell r="B1941" t="str">
            <v>Curva de 90º de pvc rígido para tubo soldável 25mm (3/4 pol)</v>
          </cell>
          <cell r="C1941" t="str">
            <v>UN</v>
          </cell>
          <cell r="D1941">
            <v>1</v>
          </cell>
          <cell r="E1941">
            <v>3.9483999999999999</v>
          </cell>
          <cell r="F1941">
            <v>3.94</v>
          </cell>
        </row>
        <row r="1942">
          <cell r="A1942" t="str">
            <v>001.18.03520</v>
          </cell>
          <cell r="B1942" t="str">
            <v>Curva de 90º de pvc rígido para tubo soldável 20mm (1/2 pol)</v>
          </cell>
          <cell r="C1942" t="str">
            <v>UN</v>
          </cell>
          <cell r="D1942">
            <v>1</v>
          </cell>
          <cell r="E1942">
            <v>3.1084000000000001</v>
          </cell>
          <cell r="F1942">
            <v>3.1</v>
          </cell>
        </row>
        <row r="1943">
          <cell r="A1943" t="str">
            <v>001.18.03540</v>
          </cell>
          <cell r="B1943" t="str">
            <v>Curva de 45º de pvc rígido para tubo soldável 110mm ( 4 pol )</v>
          </cell>
          <cell r="C1943" t="str">
            <v>UN</v>
          </cell>
          <cell r="D1943">
            <v>1</v>
          </cell>
          <cell r="E1943">
            <v>28.441099999999999</v>
          </cell>
          <cell r="F1943">
            <v>28.44</v>
          </cell>
        </row>
        <row r="1944">
          <cell r="A1944" t="str">
            <v>001.18.03560</v>
          </cell>
          <cell r="B1944" t="str">
            <v>Curva de 45º de pvc rígido para tubo soldável 85mm ( 3 pol )</v>
          </cell>
          <cell r="C1944" t="str">
            <v>UN</v>
          </cell>
          <cell r="D1944">
            <v>1</v>
          </cell>
          <cell r="E1944">
            <v>13.2468</v>
          </cell>
          <cell r="F1944">
            <v>13.24</v>
          </cell>
        </row>
        <row r="1945">
          <cell r="A1945" t="str">
            <v>001.18.03580</v>
          </cell>
          <cell r="B1945" t="str">
            <v>Curva de 45º de pvc rígido para tubo soldável 75mm ( 2 1/2 pol )</v>
          </cell>
          <cell r="C1945" t="str">
            <v>UN</v>
          </cell>
          <cell r="D1945">
            <v>1</v>
          </cell>
          <cell r="E1945">
            <v>9.6468000000000007</v>
          </cell>
          <cell r="F1945">
            <v>9.64</v>
          </cell>
        </row>
        <row r="1946">
          <cell r="A1946" t="str">
            <v>001.18.03600</v>
          </cell>
          <cell r="B1946" t="str">
            <v>Curva de 45º de pvc rígido para tubo soldável 60mm ( 2  pol )</v>
          </cell>
          <cell r="C1946" t="str">
            <v>UN</v>
          </cell>
          <cell r="D1946">
            <v>1</v>
          </cell>
          <cell r="E1946">
            <v>5.8327</v>
          </cell>
          <cell r="F1946">
            <v>5.83</v>
          </cell>
        </row>
        <row r="1947">
          <cell r="A1947" t="str">
            <v>001.18.03620</v>
          </cell>
          <cell r="B1947" t="str">
            <v>Curva de 45º de pvc rígido para tubo soldável 50mm ( 1 1/2  pol )</v>
          </cell>
          <cell r="C1947" t="str">
            <v>UN</v>
          </cell>
          <cell r="D1947">
            <v>1</v>
          </cell>
          <cell r="E1947">
            <v>4.2226999999999997</v>
          </cell>
          <cell r="F1947">
            <v>4.22</v>
          </cell>
        </row>
        <row r="1948">
          <cell r="A1948" t="str">
            <v>001.18.03640</v>
          </cell>
          <cell r="B1948" t="str">
            <v>Curva de 45º de pvc rígido para tubo soldável 50mm ( 1 1/4  pol )</v>
          </cell>
          <cell r="C1948" t="str">
            <v>UN</v>
          </cell>
          <cell r="D1948">
            <v>1</v>
          </cell>
          <cell r="E1948">
            <v>3.0026999999999999</v>
          </cell>
          <cell r="F1948">
            <v>3</v>
          </cell>
        </row>
        <row r="1949">
          <cell r="A1949" t="str">
            <v>001.18.03660</v>
          </cell>
          <cell r="B1949" t="str">
            <v>Curva de 45º de pvc rígido para tubo soldável 32mm ( 1  pol )</v>
          </cell>
          <cell r="C1949" t="str">
            <v>UN</v>
          </cell>
          <cell r="D1949">
            <v>1</v>
          </cell>
          <cell r="E1949">
            <v>1.8384</v>
          </cell>
          <cell r="F1949">
            <v>1.83</v>
          </cell>
        </row>
        <row r="1950">
          <cell r="A1950" t="str">
            <v>001.18.03680</v>
          </cell>
          <cell r="B1950" t="str">
            <v>Curva de 45º de pvc rígido para tubo soldável 25mm ( 3/4  pol )</v>
          </cell>
          <cell r="C1950" t="str">
            <v>UN</v>
          </cell>
          <cell r="D1950">
            <v>1</v>
          </cell>
          <cell r="E1950">
            <v>1.5684</v>
          </cell>
          <cell r="F1950">
            <v>1.56</v>
          </cell>
        </row>
        <row r="1951">
          <cell r="A1951" t="str">
            <v>001.18.03700</v>
          </cell>
          <cell r="B1951" t="str">
            <v>Curva de 45º de pvc rígido para tubo soldável 20mm ( 1/2  pol )</v>
          </cell>
          <cell r="C1951" t="str">
            <v>UN</v>
          </cell>
          <cell r="D1951">
            <v>1</v>
          </cell>
          <cell r="E1951">
            <v>1.7234</v>
          </cell>
          <cell r="F1951">
            <v>1.72</v>
          </cell>
        </row>
        <row r="1952">
          <cell r="A1952" t="str">
            <v>001.18.03720</v>
          </cell>
          <cell r="B1952" t="str">
            <v>Luva de pvc rígido para tubo soldável 110mm ( 4 pol )</v>
          </cell>
          <cell r="C1952" t="str">
            <v>UN</v>
          </cell>
          <cell r="D1952">
            <v>1</v>
          </cell>
          <cell r="E1952">
            <v>25.4011</v>
          </cell>
          <cell r="F1952">
            <v>25.4</v>
          </cell>
        </row>
        <row r="1953">
          <cell r="A1953" t="str">
            <v>001.18.03740</v>
          </cell>
          <cell r="B1953" t="str">
            <v>Luva de pvc rígido para tubo soldável 85mm ( 3 pol )</v>
          </cell>
          <cell r="C1953" t="str">
            <v>UN</v>
          </cell>
          <cell r="D1953">
            <v>1</v>
          </cell>
          <cell r="E1953">
            <v>21.046800000000001</v>
          </cell>
          <cell r="F1953">
            <v>21.04</v>
          </cell>
        </row>
        <row r="1954">
          <cell r="A1954" t="str">
            <v>001.18.03760</v>
          </cell>
          <cell r="B1954" t="str">
            <v>Luva de pvc rígido para tubo soldável 75mm ( 2 1/2 pol )</v>
          </cell>
          <cell r="C1954" t="str">
            <v>UN</v>
          </cell>
          <cell r="D1954">
            <v>1</v>
          </cell>
          <cell r="E1954">
            <v>14.4468</v>
          </cell>
          <cell r="F1954">
            <v>14.44</v>
          </cell>
        </row>
        <row r="1955">
          <cell r="A1955" t="str">
            <v>001.18.03780</v>
          </cell>
          <cell r="B1955" t="str">
            <v>Luva de pvc rígido para tubo soldável 60mm ( 2 pol )</v>
          </cell>
          <cell r="C1955" t="str">
            <v>UN</v>
          </cell>
          <cell r="D1955">
            <v>1</v>
          </cell>
          <cell r="E1955">
            <v>2.4127000000000001</v>
          </cell>
          <cell r="F1955">
            <v>2.41</v>
          </cell>
        </row>
        <row r="1956">
          <cell r="A1956" t="str">
            <v>001.18.03800</v>
          </cell>
          <cell r="B1956" t="str">
            <v>Luva de pvc rígido para tubo soldável 50mm ( 1 1/2 pol )</v>
          </cell>
          <cell r="C1956" t="str">
            <v>UN</v>
          </cell>
          <cell r="D1956">
            <v>1</v>
          </cell>
          <cell r="E1956">
            <v>3.6526999999999998</v>
          </cell>
          <cell r="F1956">
            <v>3.65</v>
          </cell>
        </row>
        <row r="1957">
          <cell r="A1957" t="str">
            <v>001.18.03820</v>
          </cell>
          <cell r="B1957" t="str">
            <v>Luva de pvc rígido para tubo soldável 40mm ( 1 1/4pol )</v>
          </cell>
          <cell r="C1957" t="str">
            <v>UN</v>
          </cell>
          <cell r="D1957">
            <v>1</v>
          </cell>
          <cell r="E1957">
            <v>3.3027000000000002</v>
          </cell>
          <cell r="F1957">
            <v>3.3</v>
          </cell>
        </row>
        <row r="1958">
          <cell r="A1958" t="str">
            <v>001.18.03840</v>
          </cell>
          <cell r="B1958" t="str">
            <v>Luva de pvc rígido para tubo soldável 32mm ( 1 pol )</v>
          </cell>
          <cell r="C1958" t="str">
            <v>UN</v>
          </cell>
          <cell r="D1958">
            <v>1</v>
          </cell>
          <cell r="E1958">
            <v>1.8884000000000001</v>
          </cell>
          <cell r="F1958">
            <v>1.88</v>
          </cell>
        </row>
        <row r="1959">
          <cell r="A1959" t="str">
            <v>001.18.03860</v>
          </cell>
          <cell r="B1959" t="str">
            <v>Luva de pvc rígido para tubo soldável 25mm ( 3/4 pol )</v>
          </cell>
          <cell r="C1959" t="str">
            <v>UN</v>
          </cell>
          <cell r="D1959">
            <v>1</v>
          </cell>
          <cell r="E1959">
            <v>1.5284</v>
          </cell>
          <cell r="F1959">
            <v>1.52</v>
          </cell>
        </row>
        <row r="1960">
          <cell r="A1960" t="str">
            <v>001.18.03880</v>
          </cell>
          <cell r="B1960" t="str">
            <v>Luva de pvc rígido para tubo soldável 20mm ( 1/2 pol )</v>
          </cell>
          <cell r="C1960" t="str">
            <v>UN</v>
          </cell>
          <cell r="D1960">
            <v>1</v>
          </cell>
          <cell r="E1960">
            <v>1.5184</v>
          </cell>
          <cell r="F1960">
            <v>1.51</v>
          </cell>
        </row>
        <row r="1961">
          <cell r="A1961" t="str">
            <v>001.18.03900</v>
          </cell>
          <cell r="B1961" t="str">
            <v>Cotovelo de pvc rígido para tubo soldável 110 mm (4 pol)</v>
          </cell>
          <cell r="C1961" t="str">
            <v>UN</v>
          </cell>
          <cell r="D1961">
            <v>1</v>
          </cell>
          <cell r="E1961">
            <v>90.961100000000002</v>
          </cell>
          <cell r="F1961">
            <v>90.96</v>
          </cell>
        </row>
        <row r="1962">
          <cell r="A1962" t="str">
            <v>001.18.03920</v>
          </cell>
          <cell r="B1962" t="str">
            <v>Cotovelo de pvc rígido para tubo soldável 85 mm (3 pol)</v>
          </cell>
          <cell r="C1962" t="str">
            <v>UN</v>
          </cell>
          <cell r="D1962">
            <v>1</v>
          </cell>
          <cell r="E1962">
            <v>41.506799999999998</v>
          </cell>
          <cell r="F1962">
            <v>41.5</v>
          </cell>
        </row>
        <row r="1963">
          <cell r="A1963" t="str">
            <v>001.18.03940</v>
          </cell>
          <cell r="B1963" t="str">
            <v>Cotovelo de pvc rígido para tubo soldável 75 mm (2 1/2 pol)</v>
          </cell>
          <cell r="C1963" t="str">
            <v>UN</v>
          </cell>
          <cell r="D1963">
            <v>1</v>
          </cell>
          <cell r="E1963">
            <v>33.366799999999998</v>
          </cell>
          <cell r="F1963">
            <v>33.36</v>
          </cell>
        </row>
        <row r="1964">
          <cell r="A1964" t="str">
            <v>001.18.03960</v>
          </cell>
          <cell r="B1964" t="str">
            <v>Cotovelo de pvc rígido para tubo soldável 60 mm (2 pol)</v>
          </cell>
          <cell r="C1964" t="str">
            <v>UN</v>
          </cell>
          <cell r="D1964">
            <v>1</v>
          </cell>
          <cell r="E1964">
            <v>12.402699999999999</v>
          </cell>
          <cell r="F1964">
            <v>12.4</v>
          </cell>
        </row>
        <row r="1965">
          <cell r="A1965" t="str">
            <v>001.18.03980</v>
          </cell>
          <cell r="B1965" t="str">
            <v>Cotovelo de pvc rígido para tubo soldável 50 mm ( 1 1/2 pol)</v>
          </cell>
          <cell r="C1965" t="str">
            <v>UN</v>
          </cell>
          <cell r="D1965">
            <v>1</v>
          </cell>
          <cell r="E1965">
            <v>4.2626999999999997</v>
          </cell>
          <cell r="F1965">
            <v>4.26</v>
          </cell>
        </row>
        <row r="1966">
          <cell r="A1966" t="str">
            <v>001.18.04000</v>
          </cell>
          <cell r="B1966" t="str">
            <v>Cotovelo de pvc rígido para tubo soldável 40 mm ( 1 1/4 pol)</v>
          </cell>
          <cell r="C1966" t="str">
            <v>UN</v>
          </cell>
          <cell r="D1966">
            <v>1</v>
          </cell>
          <cell r="E1966">
            <v>3.9826999999999999</v>
          </cell>
          <cell r="F1966">
            <v>3.98</v>
          </cell>
        </row>
        <row r="1967">
          <cell r="A1967" t="str">
            <v>001.18.04020</v>
          </cell>
          <cell r="B1967" t="str">
            <v>Cotovelo de pvc rígido para tubo soldável 32 mm ( 1 pol)</v>
          </cell>
          <cell r="C1967" t="str">
            <v>UN</v>
          </cell>
          <cell r="D1967">
            <v>1</v>
          </cell>
          <cell r="E1967">
            <v>2.0583999999999998</v>
          </cell>
          <cell r="F1967">
            <v>2.0499999999999998</v>
          </cell>
        </row>
        <row r="1968">
          <cell r="A1968" t="str">
            <v>001.18.04040</v>
          </cell>
          <cell r="B1968" t="str">
            <v>Cotovelo de pvc rígido para tubo soldável 25 mm ( 3/4 pol)</v>
          </cell>
          <cell r="C1968" t="str">
            <v>UN</v>
          </cell>
          <cell r="D1968">
            <v>1</v>
          </cell>
          <cell r="E1968">
            <v>1.5584</v>
          </cell>
          <cell r="F1968">
            <v>1.55</v>
          </cell>
        </row>
        <row r="1969">
          <cell r="A1969" t="str">
            <v>001.18.04060</v>
          </cell>
          <cell r="B1969" t="str">
            <v>Cotovelo de pvc rígido para tubo soldável 20 mm ( 1/2 pol)</v>
          </cell>
          <cell r="C1969" t="str">
            <v>UN</v>
          </cell>
          <cell r="D1969">
            <v>1</v>
          </cell>
          <cell r="E1969">
            <v>1.4583999999999999</v>
          </cell>
          <cell r="F1969">
            <v>1.45</v>
          </cell>
        </row>
        <row r="1970">
          <cell r="A1970" t="str">
            <v>001.18.04080</v>
          </cell>
          <cell r="B1970" t="str">
            <v>Cotovelo 90º com redução de pvc rígido para tubo soldável 40 x 32mm ( 1.1/4 x 1 pol )</v>
          </cell>
          <cell r="C1970" t="str">
            <v>UN</v>
          </cell>
          <cell r="D1970">
            <v>1</v>
          </cell>
          <cell r="E1970">
            <v>3.0527000000000002</v>
          </cell>
          <cell r="F1970">
            <v>3.05</v>
          </cell>
        </row>
        <row r="1971">
          <cell r="A1971" t="str">
            <v>001.18.04100</v>
          </cell>
          <cell r="B1971" t="str">
            <v>Cotovelo 90º com redução de pvc rígido para tubo soldável 32 x 25mm ( 1 x 3/4 pol )</v>
          </cell>
          <cell r="C1971" t="str">
            <v>UN</v>
          </cell>
          <cell r="D1971">
            <v>1</v>
          </cell>
          <cell r="E1971">
            <v>2.4384000000000001</v>
          </cell>
          <cell r="F1971">
            <v>2.4300000000000002</v>
          </cell>
        </row>
        <row r="1972">
          <cell r="A1972" t="str">
            <v>001.18.04120</v>
          </cell>
          <cell r="B1972" t="str">
            <v>Cotovelo 90º com redução de pvc rígido para tubo soldável 25 x 20mm ( 3/4 x 1/2 pol )</v>
          </cell>
          <cell r="C1972" t="str">
            <v>UN</v>
          </cell>
          <cell r="D1972">
            <v>1</v>
          </cell>
          <cell r="E1972">
            <v>2.2183999999999999</v>
          </cell>
          <cell r="F1972">
            <v>2.21</v>
          </cell>
        </row>
        <row r="1973">
          <cell r="A1973" t="str">
            <v>001.18.04140</v>
          </cell>
          <cell r="B1973" t="str">
            <v>Cotovelo 45º de pvc rígido para tubo soldável 50mm ( 1.1/2 pol ).</v>
          </cell>
          <cell r="C1973" t="str">
            <v>UN</v>
          </cell>
          <cell r="D1973">
            <v>1</v>
          </cell>
          <cell r="E1973">
            <v>4.9726999999999997</v>
          </cell>
          <cell r="F1973">
            <v>4.97</v>
          </cell>
        </row>
        <row r="1974">
          <cell r="A1974" t="str">
            <v>001.18.04160</v>
          </cell>
          <cell r="B1974" t="str">
            <v>Cotovelo 45º de pvc rígido para tubo soldável 40 mm (1 1/4 pol)</v>
          </cell>
          <cell r="C1974" t="str">
            <v>UN</v>
          </cell>
          <cell r="D1974">
            <v>1</v>
          </cell>
          <cell r="E1974">
            <v>4.7027000000000001</v>
          </cell>
          <cell r="F1974">
            <v>4.7</v>
          </cell>
        </row>
        <row r="1975">
          <cell r="A1975" t="str">
            <v>001.18.04180</v>
          </cell>
          <cell r="B1975" t="str">
            <v>Cotovelo 45º de pvc rígido para tubo soldável 32 mm ( 1 pol)</v>
          </cell>
          <cell r="C1975" t="str">
            <v>UN</v>
          </cell>
          <cell r="D1975">
            <v>1</v>
          </cell>
          <cell r="E1975">
            <v>2.8184</v>
          </cell>
          <cell r="F1975">
            <v>2.81</v>
          </cell>
        </row>
        <row r="1976">
          <cell r="A1976" t="str">
            <v>001.18.04200</v>
          </cell>
          <cell r="B1976" t="str">
            <v>Cotovelo 45º de pvc rígido para tubo soldável 25 mm ( 3/4 pol)</v>
          </cell>
          <cell r="C1976" t="str">
            <v>UN</v>
          </cell>
          <cell r="D1976">
            <v>1</v>
          </cell>
          <cell r="E1976">
            <v>1.8584000000000001</v>
          </cell>
          <cell r="F1976">
            <v>1.85</v>
          </cell>
        </row>
        <row r="1977">
          <cell r="A1977" t="str">
            <v>001.18.04220</v>
          </cell>
          <cell r="B1977" t="str">
            <v>Cotovelo 45º de pvc rígido para tubo soldável 20 mm ( 1/2 pol)</v>
          </cell>
          <cell r="C1977" t="str">
            <v>UN</v>
          </cell>
          <cell r="D1977">
            <v>1</v>
          </cell>
          <cell r="E1977">
            <v>1.5584</v>
          </cell>
          <cell r="F1977">
            <v>1.55</v>
          </cell>
        </row>
        <row r="1978">
          <cell r="A1978" t="str">
            <v>001.18.04240</v>
          </cell>
          <cell r="B1978" t="str">
            <v>Tee 90º de pvc rígido para tubo soldável 110mm ( 4 pol )</v>
          </cell>
          <cell r="C1978" t="str">
            <v>UN</v>
          </cell>
          <cell r="D1978">
            <v>1</v>
          </cell>
          <cell r="E1978">
            <v>69.135099999999994</v>
          </cell>
          <cell r="F1978">
            <v>69.13</v>
          </cell>
        </row>
        <row r="1979">
          <cell r="A1979" t="str">
            <v>001.18.04260</v>
          </cell>
          <cell r="B1979" t="str">
            <v>Tee 90º de pvc rígido para tubo soldável 85mm ( 3 pol )</v>
          </cell>
          <cell r="C1979" t="str">
            <v>UN</v>
          </cell>
          <cell r="D1979">
            <v>1</v>
          </cell>
          <cell r="E1979">
            <v>34.8611</v>
          </cell>
          <cell r="F1979">
            <v>34.86</v>
          </cell>
        </row>
        <row r="1980">
          <cell r="A1980" t="str">
            <v>001.18.04280</v>
          </cell>
          <cell r="B1980" t="str">
            <v>Tee 90º de pvc rígido para tubo soldável 75mm ( 2 1/2 pol )</v>
          </cell>
          <cell r="C1980" t="str">
            <v>UN</v>
          </cell>
          <cell r="D1980">
            <v>1</v>
          </cell>
          <cell r="E1980">
            <v>26.1111</v>
          </cell>
          <cell r="F1980">
            <v>26.11</v>
          </cell>
        </row>
        <row r="1981">
          <cell r="A1981" t="str">
            <v>001.18.04300</v>
          </cell>
          <cell r="B1981" t="str">
            <v>Tee 90º de pvc rígido para tubo soldável 60mm ( 2 pol )</v>
          </cell>
          <cell r="C1981" t="str">
            <v>UN</v>
          </cell>
          <cell r="D1981">
            <v>1</v>
          </cell>
          <cell r="E1981">
            <v>15.1874</v>
          </cell>
          <cell r="F1981">
            <v>15.18</v>
          </cell>
        </row>
        <row r="1982">
          <cell r="A1982" t="str">
            <v>001.18.04320</v>
          </cell>
          <cell r="B1982" t="str">
            <v>Tee 90º de pvc rígido para tubo soldável 50mm ( 11/2 pol )</v>
          </cell>
          <cell r="C1982" t="str">
            <v>UN</v>
          </cell>
          <cell r="D1982">
            <v>1</v>
          </cell>
          <cell r="E1982">
            <v>5.8373999999999997</v>
          </cell>
          <cell r="F1982">
            <v>5.83</v>
          </cell>
        </row>
        <row r="1983">
          <cell r="A1983" t="str">
            <v>001.18.04340</v>
          </cell>
          <cell r="B1983" t="str">
            <v>Tee 90º de pvc rígido para tubo soldável 40mm ( 11/4 pol )</v>
          </cell>
          <cell r="C1983" t="str">
            <v>UN</v>
          </cell>
          <cell r="D1983">
            <v>1</v>
          </cell>
          <cell r="E1983">
            <v>5.7873999999999999</v>
          </cell>
          <cell r="F1983">
            <v>5.78</v>
          </cell>
        </row>
        <row r="1984">
          <cell r="A1984" t="str">
            <v>001.18.04360</v>
          </cell>
          <cell r="B1984" t="str">
            <v>Tee 90º de pvc rígido para tubo soldável 32mm ( 1 pol )</v>
          </cell>
          <cell r="C1984" t="str">
            <v>UN</v>
          </cell>
          <cell r="D1984">
            <v>1</v>
          </cell>
          <cell r="E1984">
            <v>2.8708</v>
          </cell>
          <cell r="F1984">
            <v>2.87</v>
          </cell>
        </row>
        <row r="1985">
          <cell r="A1985" t="str">
            <v>001.18.04380</v>
          </cell>
          <cell r="B1985" t="str">
            <v>Tee 90º de pvc rígido para tubo soldável 25mm ( 3/4 pol )</v>
          </cell>
          <cell r="C1985" t="str">
            <v>UN</v>
          </cell>
          <cell r="D1985">
            <v>1</v>
          </cell>
          <cell r="E1985">
            <v>1.8508</v>
          </cell>
          <cell r="F1985">
            <v>1.85</v>
          </cell>
        </row>
        <row r="1986">
          <cell r="A1986" t="str">
            <v>001.18.04400</v>
          </cell>
          <cell r="B1986" t="str">
            <v>Tee 90º de pvc rígido para tubo soldável 20mm ( 1/2 pol )</v>
          </cell>
          <cell r="C1986" t="str">
            <v>UN</v>
          </cell>
          <cell r="D1986">
            <v>1</v>
          </cell>
          <cell r="E1986">
            <v>1.6708000000000001</v>
          </cell>
          <cell r="F1986">
            <v>1.67</v>
          </cell>
        </row>
        <row r="1987">
          <cell r="A1987" t="str">
            <v>001.18.04420</v>
          </cell>
          <cell r="B1987" t="str">
            <v>Tee de redução de pvc rígido part tubo soldável 110 x 85mm ( 4 x 3 pol )</v>
          </cell>
          <cell r="C1987" t="str">
            <v>UN</v>
          </cell>
          <cell r="D1987">
            <v>1</v>
          </cell>
          <cell r="E1987">
            <v>52.275100000000002</v>
          </cell>
          <cell r="F1987">
            <v>52.27</v>
          </cell>
        </row>
        <row r="1988">
          <cell r="A1988" t="str">
            <v>001.18.04440</v>
          </cell>
          <cell r="B1988" t="str">
            <v>Tee de redução de pvc rígido para tubo soldável 110 x 75mm ( 4 x 2.1/2 pol )</v>
          </cell>
          <cell r="C1988" t="str">
            <v>UN</v>
          </cell>
          <cell r="D1988">
            <v>1</v>
          </cell>
          <cell r="E1988">
            <v>21.845099999999999</v>
          </cell>
          <cell r="F1988">
            <v>21.84</v>
          </cell>
        </row>
        <row r="1989">
          <cell r="A1989" t="str">
            <v>001.18.04460</v>
          </cell>
          <cell r="B1989" t="str">
            <v>Tee de redução de pvc rígido para tubo soldável 110 x 60mm ( 4 x 2 pol )</v>
          </cell>
          <cell r="C1989" t="str">
            <v>UN</v>
          </cell>
          <cell r="D1989">
            <v>1</v>
          </cell>
          <cell r="E1989">
            <v>52.275100000000002</v>
          </cell>
          <cell r="F1989">
            <v>52.27</v>
          </cell>
        </row>
        <row r="1990">
          <cell r="A1990" t="str">
            <v>001.18.04480</v>
          </cell>
          <cell r="B1990" t="str">
            <v>Tee de redução de pvc rígido para tubo soldável 85 x 75mm ( 3 x 2.1/2 pol )</v>
          </cell>
          <cell r="C1990" t="str">
            <v>UN</v>
          </cell>
          <cell r="D1990">
            <v>1</v>
          </cell>
          <cell r="E1990">
            <v>29.891100000000002</v>
          </cell>
          <cell r="F1990">
            <v>29.89</v>
          </cell>
        </row>
        <row r="1991">
          <cell r="A1991" t="str">
            <v>001.18.04500</v>
          </cell>
          <cell r="B1991" t="str">
            <v>Tee de redução de pvc rígido para tubo soldável 85 x 60mm ( 3 x 2 pol )</v>
          </cell>
          <cell r="C1991" t="str">
            <v>UN</v>
          </cell>
          <cell r="D1991">
            <v>1</v>
          </cell>
          <cell r="E1991">
            <v>29.891100000000002</v>
          </cell>
          <cell r="F1991">
            <v>29.89</v>
          </cell>
        </row>
        <row r="1992">
          <cell r="A1992" t="str">
            <v>001.18.04520</v>
          </cell>
          <cell r="B1992" t="str">
            <v>Tee de redução de pvc rígido para tubo soldável 75 x 60mm ( 2.1/2 x 2 pol )</v>
          </cell>
          <cell r="C1992" t="str">
            <v>UN</v>
          </cell>
          <cell r="D1992">
            <v>1</v>
          </cell>
          <cell r="E1992">
            <v>23.3811</v>
          </cell>
          <cell r="F1992">
            <v>23.38</v>
          </cell>
        </row>
        <row r="1993">
          <cell r="A1993" t="str">
            <v>001.18.04540</v>
          </cell>
          <cell r="B1993" t="str">
            <v>Tee de redução de pvc rígido para tubo soldável 75 x 50mm ( 2.1/2 x 1.1/2 pol )</v>
          </cell>
          <cell r="C1993" t="str">
            <v>UN</v>
          </cell>
          <cell r="D1993">
            <v>1</v>
          </cell>
          <cell r="E1993">
            <v>23.391100000000002</v>
          </cell>
          <cell r="F1993">
            <v>23.39</v>
          </cell>
        </row>
        <row r="1994">
          <cell r="A1994" t="str">
            <v>001.18.04560</v>
          </cell>
          <cell r="B1994" t="str">
            <v>Tee de redução de pvc rígido para tubo soldável 50 x 40mm ( 1.1/2 x 1.1/4 pol )</v>
          </cell>
          <cell r="C1994" t="str">
            <v>UN</v>
          </cell>
          <cell r="D1994">
            <v>1</v>
          </cell>
          <cell r="E1994">
            <v>9.1974</v>
          </cell>
          <cell r="F1994">
            <v>9.19</v>
          </cell>
        </row>
        <row r="1995">
          <cell r="A1995" t="str">
            <v>001.18.04580</v>
          </cell>
          <cell r="B1995" t="str">
            <v>Tee de redução de pvc rígido para tubo soldável 50 x 32mm ( 1.1/2 x 1 pol )</v>
          </cell>
          <cell r="C1995" t="str">
            <v>UN</v>
          </cell>
          <cell r="D1995">
            <v>1</v>
          </cell>
          <cell r="E1995">
            <v>7.8174000000000001</v>
          </cell>
          <cell r="F1995">
            <v>7.81</v>
          </cell>
        </row>
        <row r="1996">
          <cell r="A1996" t="str">
            <v>001.18.04600</v>
          </cell>
          <cell r="B1996" t="str">
            <v>Tee de redução de pvc rígido para tubo soldável 50 x 25mm (1.1/2 x 3/4 pol )</v>
          </cell>
          <cell r="C1996" t="str">
            <v>UN</v>
          </cell>
          <cell r="D1996">
            <v>1</v>
          </cell>
          <cell r="E1996">
            <v>5.8373999999999997</v>
          </cell>
          <cell r="F1996">
            <v>5.83</v>
          </cell>
        </row>
        <row r="1997">
          <cell r="A1997" t="str">
            <v>001.18.04620</v>
          </cell>
          <cell r="B1997" t="str">
            <v>Tee de redução de pvc rígido para tubo soldável 50 x 20mm (1.1/2 x 1/2 pol )</v>
          </cell>
          <cell r="C1997" t="str">
            <v>UN</v>
          </cell>
          <cell r="D1997">
            <v>1</v>
          </cell>
          <cell r="E1997">
            <v>6.2774000000000001</v>
          </cell>
          <cell r="F1997">
            <v>6.27</v>
          </cell>
        </row>
        <row r="1998">
          <cell r="A1998" t="str">
            <v>001.18.04640</v>
          </cell>
          <cell r="B1998" t="str">
            <v>Tee de redução de pvc rígido para tubo soldável 40 x 32mm ( 1.1/4 x 1 pol )</v>
          </cell>
          <cell r="C1998" t="str">
            <v>UN</v>
          </cell>
          <cell r="D1998">
            <v>1</v>
          </cell>
          <cell r="E1998">
            <v>5.5674000000000001</v>
          </cell>
          <cell r="F1998">
            <v>5.56</v>
          </cell>
        </row>
        <row r="1999">
          <cell r="A1999" t="str">
            <v>001.18.04660</v>
          </cell>
          <cell r="B1999" t="str">
            <v>Tee de redução de pvc rígido para tubo soldável 32 x 25mm ( 1 x 3/4 pol )</v>
          </cell>
          <cell r="C1999" t="str">
            <v>UN</v>
          </cell>
          <cell r="D1999">
            <v>1</v>
          </cell>
          <cell r="E1999">
            <v>4.1908000000000003</v>
          </cell>
          <cell r="F1999">
            <v>4.1900000000000004</v>
          </cell>
        </row>
        <row r="2000">
          <cell r="A2000" t="str">
            <v>001.18.04680</v>
          </cell>
          <cell r="B2000" t="str">
            <v>Tee de redução de pvc rígido para tubo soldável 25 x 20mm ( 3/4 x 1/2 pol )</v>
          </cell>
          <cell r="C2000" t="str">
            <v>UN</v>
          </cell>
          <cell r="D2000">
            <v>1</v>
          </cell>
          <cell r="E2000">
            <v>2.5908000000000002</v>
          </cell>
          <cell r="F2000">
            <v>2.59</v>
          </cell>
        </row>
        <row r="2001">
          <cell r="A2001" t="str">
            <v>001.18.04700</v>
          </cell>
          <cell r="B2001" t="str">
            <v>Bucha de redução de pvc rígido para tubo soldável 110 x 85mm ( 4 x 3 pol )</v>
          </cell>
          <cell r="C2001" t="str">
            <v>UN</v>
          </cell>
          <cell r="D2001">
            <v>1</v>
          </cell>
          <cell r="E2001">
            <v>22.781099999999999</v>
          </cell>
          <cell r="F2001">
            <v>22.78</v>
          </cell>
        </row>
        <row r="2002">
          <cell r="A2002" t="str">
            <v>001.18.04720</v>
          </cell>
          <cell r="B2002" t="str">
            <v>Bucha de redução de pvc rígido para tubo soldável 85 x 75mm ( 3 x 2.1/2 pol )</v>
          </cell>
          <cell r="C2002" t="str">
            <v>UN</v>
          </cell>
          <cell r="D2002">
            <v>1</v>
          </cell>
          <cell r="E2002">
            <v>9.3867999999999991</v>
          </cell>
          <cell r="F2002">
            <v>9.3800000000000008</v>
          </cell>
        </row>
        <row r="2003">
          <cell r="A2003" t="str">
            <v>001.18.04740</v>
          </cell>
          <cell r="B2003" t="str">
            <v>Bucha de redução de pvc rígido para tubo soldável 75 x 60mm (2.1/2 x 2 pol )</v>
          </cell>
          <cell r="C2003" t="str">
            <v>UN</v>
          </cell>
          <cell r="D2003">
            <v>1</v>
          </cell>
          <cell r="E2003">
            <v>7.8468</v>
          </cell>
          <cell r="F2003">
            <v>7.84</v>
          </cell>
        </row>
        <row r="2004">
          <cell r="A2004" t="str">
            <v>001.18.04760</v>
          </cell>
          <cell r="B2004" t="str">
            <v>Bucha de redução de pvc rígido para tubo soldável 60 x 50mm ( 2 x 1.1/2 pol )</v>
          </cell>
          <cell r="C2004" t="str">
            <v>UN</v>
          </cell>
          <cell r="D2004">
            <v>1</v>
          </cell>
          <cell r="E2004">
            <v>7.3426999999999998</v>
          </cell>
          <cell r="F2004">
            <v>7.34</v>
          </cell>
        </row>
        <row r="2005">
          <cell r="A2005" t="str">
            <v>001.18.04780</v>
          </cell>
          <cell r="B2005" t="str">
            <v>Bucha de redução de pvc rígido para tubo soldável 50 x 40mm ( 1.1/2 x 1/1/4 pol )</v>
          </cell>
          <cell r="C2005" t="str">
            <v>UN</v>
          </cell>
          <cell r="D2005">
            <v>1</v>
          </cell>
          <cell r="E2005">
            <v>3.4927000000000001</v>
          </cell>
          <cell r="F2005">
            <v>3.49</v>
          </cell>
        </row>
        <row r="2006">
          <cell r="A2006" t="str">
            <v>001.18.04800</v>
          </cell>
          <cell r="B2006" t="str">
            <v>Bucha de redução de pvc rígido para tubo soldável 40 x 32mm ( 1.1/4 x 1 pol )</v>
          </cell>
          <cell r="C2006" t="str">
            <v>UN</v>
          </cell>
          <cell r="D2006">
            <v>1</v>
          </cell>
          <cell r="E2006">
            <v>2.7427000000000001</v>
          </cell>
          <cell r="F2006">
            <v>2.74</v>
          </cell>
        </row>
        <row r="2007">
          <cell r="A2007" t="str">
            <v>001.18.04820</v>
          </cell>
          <cell r="B2007" t="str">
            <v>Bucha de redução de pvc rígido para tubo soldável 32 x 25mm ( 1 x 3/4 pol )</v>
          </cell>
          <cell r="C2007" t="str">
            <v>UN</v>
          </cell>
          <cell r="D2007">
            <v>1</v>
          </cell>
          <cell r="E2007">
            <v>1.5584</v>
          </cell>
          <cell r="F2007">
            <v>1.55</v>
          </cell>
        </row>
        <row r="2008">
          <cell r="A2008" t="str">
            <v>001.18.04840</v>
          </cell>
          <cell r="B2008" t="str">
            <v>Bucha de redução de pvc rígido para tubo soldável 25 x 20mm ( 3/4 x 1/2 pol )</v>
          </cell>
          <cell r="C2008" t="str">
            <v>UN</v>
          </cell>
          <cell r="D2008">
            <v>1</v>
          </cell>
          <cell r="E2008">
            <v>1.5284</v>
          </cell>
          <cell r="F2008">
            <v>1.52</v>
          </cell>
        </row>
        <row r="2009">
          <cell r="A2009" t="str">
            <v>001.18.04860</v>
          </cell>
          <cell r="B2009" t="str">
            <v>União de pvc rígido para tubo soldável 110mm ( 4 pol )</v>
          </cell>
          <cell r="C2009" t="str">
            <v>UN</v>
          </cell>
          <cell r="D2009">
            <v>1</v>
          </cell>
          <cell r="E2009">
            <v>106.5951</v>
          </cell>
          <cell r="F2009">
            <v>106.59</v>
          </cell>
        </row>
        <row r="2010">
          <cell r="A2010" t="str">
            <v>001.18.04880</v>
          </cell>
          <cell r="B2010" t="str">
            <v>União de pvc rígido para tubo soldável 85mm ( 3 pol )</v>
          </cell>
          <cell r="C2010" t="str">
            <v>UN</v>
          </cell>
          <cell r="D2010">
            <v>1</v>
          </cell>
          <cell r="E2010">
            <v>82.971100000000007</v>
          </cell>
          <cell r="F2010">
            <v>82.97</v>
          </cell>
        </row>
        <row r="2011">
          <cell r="A2011" t="str">
            <v>001.18.04900</v>
          </cell>
          <cell r="B2011" t="str">
            <v>União de pvc rígido para tubo soldável 75mm ( 2 1/2 pol )</v>
          </cell>
          <cell r="C2011" t="str">
            <v>UN</v>
          </cell>
          <cell r="D2011">
            <v>1</v>
          </cell>
          <cell r="E2011">
            <v>75.561099999999996</v>
          </cell>
          <cell r="F2011">
            <v>75.56</v>
          </cell>
        </row>
        <row r="2012">
          <cell r="A2012" t="str">
            <v>001.18.04920</v>
          </cell>
          <cell r="B2012" t="str">
            <v>União de pvc rígido para tubo soldável 60mm ( 2 pol )</v>
          </cell>
          <cell r="C2012" t="str">
            <v>UN</v>
          </cell>
          <cell r="D2012">
            <v>1</v>
          </cell>
          <cell r="E2012">
            <v>26.517399999999999</v>
          </cell>
          <cell r="F2012">
            <v>26.51</v>
          </cell>
        </row>
        <row r="2013">
          <cell r="A2013" t="str">
            <v>001.18.04940</v>
          </cell>
          <cell r="B2013" t="str">
            <v>União de pvc rígido para tubo soldável 50mm ( 1 1/2 pol )</v>
          </cell>
          <cell r="C2013" t="str">
            <v>UN</v>
          </cell>
          <cell r="D2013">
            <v>1</v>
          </cell>
          <cell r="E2013">
            <v>13.817399999999999</v>
          </cell>
          <cell r="F2013">
            <v>13.81</v>
          </cell>
        </row>
        <row r="2014">
          <cell r="A2014" t="str">
            <v>001.18.04960</v>
          </cell>
          <cell r="B2014" t="str">
            <v>União de pvc rígido para tubo soldável 40mm ( 1 1/4 pol )</v>
          </cell>
          <cell r="C2014" t="str">
            <v>UN</v>
          </cell>
          <cell r="D2014">
            <v>1</v>
          </cell>
          <cell r="E2014">
            <v>14.2874</v>
          </cell>
          <cell r="F2014">
            <v>14.28</v>
          </cell>
        </row>
        <row r="2015">
          <cell r="A2015" t="str">
            <v>001.18.04980</v>
          </cell>
          <cell r="B2015" t="str">
            <v>União de pvc rígido para tubo soldável 32mm ( 1 pol )</v>
          </cell>
          <cell r="C2015" t="str">
            <v>UN</v>
          </cell>
          <cell r="D2015">
            <v>1</v>
          </cell>
          <cell r="E2015">
            <v>7.1007999999999996</v>
          </cell>
          <cell r="F2015">
            <v>7.1</v>
          </cell>
        </row>
        <row r="2016">
          <cell r="A2016" t="str">
            <v>001.18.05000</v>
          </cell>
          <cell r="B2016" t="str">
            <v>União de pvc rígido para tubo soldável 25mm ( 3/4 pol )</v>
          </cell>
          <cell r="C2016" t="str">
            <v>UN</v>
          </cell>
          <cell r="D2016">
            <v>1</v>
          </cell>
          <cell r="E2016">
            <v>4.0608000000000004</v>
          </cell>
          <cell r="F2016">
            <v>4.0599999999999996</v>
          </cell>
        </row>
        <row r="2017">
          <cell r="A2017" t="str">
            <v>001.18.05020</v>
          </cell>
          <cell r="B2017" t="str">
            <v>União de pvc rígido para tubo soldável 20mm ( 1/2 pol )</v>
          </cell>
          <cell r="C2017" t="str">
            <v>UN</v>
          </cell>
          <cell r="D2017">
            <v>1</v>
          </cell>
          <cell r="E2017">
            <v>3.8008000000000002</v>
          </cell>
          <cell r="F2017">
            <v>3.8</v>
          </cell>
        </row>
        <row r="2018">
          <cell r="A2018" t="str">
            <v>001.18.05040</v>
          </cell>
          <cell r="B2018" t="str">
            <v>Redução pvc soldável de pvc rígido para tubo soldável 110mm x 85mm (4 x 3 pol)</v>
          </cell>
          <cell r="C2018" t="str">
            <v>UN</v>
          </cell>
          <cell r="D2018">
            <v>1</v>
          </cell>
          <cell r="E2018">
            <v>23.161100000000001</v>
          </cell>
          <cell r="F2018">
            <v>23.16</v>
          </cell>
        </row>
        <row r="2019">
          <cell r="A2019" t="str">
            <v>001.18.05060</v>
          </cell>
          <cell r="B2019" t="str">
            <v>Reduçao pvc soldável de pvc rígido para tubo soldável 110mm x 75mm (4 x 2.5 pol)</v>
          </cell>
          <cell r="C2019" t="str">
            <v>UN</v>
          </cell>
          <cell r="D2019">
            <v>1</v>
          </cell>
          <cell r="E2019">
            <v>21.181100000000001</v>
          </cell>
          <cell r="F2019">
            <v>21.18</v>
          </cell>
        </row>
        <row r="2020">
          <cell r="A2020" t="str">
            <v>001.18.05080</v>
          </cell>
          <cell r="B2020" t="str">
            <v>Redução pvc soldável de pvc rígido para tubo soldável 110mm x60mm (4 x 2 pol)</v>
          </cell>
          <cell r="C2020" t="str">
            <v>UN</v>
          </cell>
          <cell r="D2020">
            <v>1</v>
          </cell>
          <cell r="E2020">
            <v>20.301100000000002</v>
          </cell>
          <cell r="F2020">
            <v>20.3</v>
          </cell>
        </row>
        <row r="2021">
          <cell r="A2021" t="str">
            <v>001.18.05100</v>
          </cell>
          <cell r="B2021" t="str">
            <v>Redução pvc soldável de pvc rígido para tubo soldável 85mm x 75mm (3 x 2.5 pol)</v>
          </cell>
          <cell r="C2021" t="str">
            <v>UN</v>
          </cell>
          <cell r="D2021">
            <v>1</v>
          </cell>
          <cell r="E2021">
            <v>13.2568</v>
          </cell>
          <cell r="F2021">
            <v>13.25</v>
          </cell>
        </row>
        <row r="2022">
          <cell r="A2022" t="str">
            <v>001.18.05120</v>
          </cell>
          <cell r="B2022" t="str">
            <v>Redução pvc soldável de pvc rígido para tubo soldável 85mm x 60mm (3 x 2 pol)</v>
          </cell>
          <cell r="C2022" t="str">
            <v>UN</v>
          </cell>
          <cell r="D2022">
            <v>1</v>
          </cell>
          <cell r="E2022">
            <v>12.2768</v>
          </cell>
          <cell r="F2022">
            <v>12.27</v>
          </cell>
        </row>
        <row r="2023">
          <cell r="A2023" t="str">
            <v>001.18.05140</v>
          </cell>
          <cell r="B2023" t="str">
            <v>Redução pvc soldável de pvc rígido para tubo soldável 75mm x 60mm (2.5 x 2 pol)</v>
          </cell>
          <cell r="C2023" t="str">
            <v>UN</v>
          </cell>
          <cell r="D2023">
            <v>1</v>
          </cell>
          <cell r="E2023">
            <v>9.6668000000000003</v>
          </cell>
          <cell r="F2023">
            <v>9.66</v>
          </cell>
        </row>
        <row r="2024">
          <cell r="A2024" t="str">
            <v>001.18.05160</v>
          </cell>
          <cell r="B2024" t="str">
            <v>Redução pvc soldável de pvc rígido para tubo soldável 60mm x 50mm (2 x 1.5 pol)</v>
          </cell>
          <cell r="C2024" t="str">
            <v>UN</v>
          </cell>
          <cell r="D2024">
            <v>1</v>
          </cell>
          <cell r="E2024">
            <v>5.0827</v>
          </cell>
          <cell r="F2024">
            <v>5.08</v>
          </cell>
        </row>
        <row r="2025">
          <cell r="A2025" t="str">
            <v>001.18.05180</v>
          </cell>
          <cell r="B2025" t="str">
            <v>Redução pvc soldável de pvc rígido para tubo soldável 40mm x 32mm (1 1/4 x 1 pol)</v>
          </cell>
          <cell r="C2025" t="str">
            <v>UN</v>
          </cell>
          <cell r="D2025">
            <v>1</v>
          </cell>
          <cell r="E2025">
            <v>7.9767999999999999</v>
          </cell>
          <cell r="F2025">
            <v>7.97</v>
          </cell>
        </row>
        <row r="2026">
          <cell r="A2026" t="str">
            <v>001.18.05200</v>
          </cell>
          <cell r="B2026" t="str">
            <v>Redução pvc soldável de pvc rígido para tubo soldável 32mm x 25mm (1 x 3/4 pol)</v>
          </cell>
          <cell r="C2026" t="str">
            <v>UN</v>
          </cell>
          <cell r="D2026">
            <v>1</v>
          </cell>
          <cell r="E2026">
            <v>2.2383999999999999</v>
          </cell>
          <cell r="F2026">
            <v>2.23</v>
          </cell>
        </row>
        <row r="2027">
          <cell r="A2027" t="str">
            <v>001.18.05220</v>
          </cell>
          <cell r="B2027" t="str">
            <v>Redução pvc soldável de pvc rígido para tubo soldável 25mm x 20mm (3/4 x 1/2 pol)</v>
          </cell>
          <cell r="C2027" t="str">
            <v>UN</v>
          </cell>
          <cell r="D2027">
            <v>1</v>
          </cell>
          <cell r="E2027">
            <v>1.6783999999999999</v>
          </cell>
          <cell r="F2027">
            <v>1.67</v>
          </cell>
        </row>
        <row r="2028">
          <cell r="A2028" t="str">
            <v>001.18.05240</v>
          </cell>
          <cell r="B2028" t="str">
            <v>Adaptador soldável com bolsa e rosca para registro de pvc rígido para tubo soldável 110m x 4 pol</v>
          </cell>
          <cell r="C2028" t="str">
            <v>UN</v>
          </cell>
          <cell r="D2028">
            <v>1</v>
          </cell>
          <cell r="E2028">
            <v>24.191099999999999</v>
          </cell>
          <cell r="F2028">
            <v>24.19</v>
          </cell>
        </row>
        <row r="2029">
          <cell r="A2029" t="str">
            <v>001.18.05260</v>
          </cell>
          <cell r="B2029" t="str">
            <v>Adaptador soldável com bolsa e rosca para registro de pvc rígido para tubo soldável 85mm x 3 pol</v>
          </cell>
          <cell r="C2029" t="str">
            <v>UN</v>
          </cell>
          <cell r="D2029">
            <v>1</v>
          </cell>
          <cell r="E2029">
            <v>14.4468</v>
          </cell>
          <cell r="F2029">
            <v>14.44</v>
          </cell>
        </row>
        <row r="2030">
          <cell r="A2030" t="str">
            <v>001.18.05280</v>
          </cell>
          <cell r="B2030" t="str">
            <v>Adaptador soldável com bolsa e rosca para registro de pvc rígido para tubo soldável 75mm x 2.5 pol</v>
          </cell>
          <cell r="C2030" t="str">
            <v>UN</v>
          </cell>
          <cell r="D2030">
            <v>1</v>
          </cell>
          <cell r="E2030">
            <v>10.4268</v>
          </cell>
          <cell r="F2030">
            <v>10.42</v>
          </cell>
        </row>
        <row r="2031">
          <cell r="A2031" t="str">
            <v>001.18.05300</v>
          </cell>
          <cell r="B2031" t="str">
            <v>Adaptador soldável com bolsa e rosca para registro de pvc rígido para tubo soldável 60mm x 2 pol</v>
          </cell>
          <cell r="C2031" t="str">
            <v>UN</v>
          </cell>
          <cell r="D2031">
            <v>1</v>
          </cell>
          <cell r="E2031">
            <v>6.4027000000000003</v>
          </cell>
          <cell r="F2031">
            <v>6.4</v>
          </cell>
        </row>
        <row r="2032">
          <cell r="A2032" t="str">
            <v>001.18.05320</v>
          </cell>
          <cell r="B2032" t="str">
            <v>Adaptador soldável com bolsa e rosca para registro de pvc rígido para tubo soldável 50mm x 1.5 pol</v>
          </cell>
          <cell r="C2032" t="str">
            <v>UN</v>
          </cell>
          <cell r="D2032">
            <v>1</v>
          </cell>
          <cell r="E2032">
            <v>3.4426999999999999</v>
          </cell>
          <cell r="F2032">
            <v>3.44</v>
          </cell>
        </row>
        <row r="2033">
          <cell r="A2033" t="str">
            <v>001.18.05340</v>
          </cell>
          <cell r="B2033" t="str">
            <v>Adaptador soldável com bolsa e rosca para registro de pvc rígido para tubo soldável 50mm x 1.1/4 pol</v>
          </cell>
          <cell r="C2033" t="str">
            <v>UN</v>
          </cell>
          <cell r="D2033">
            <v>1</v>
          </cell>
          <cell r="E2033">
            <v>3.3826999999999998</v>
          </cell>
          <cell r="F2033">
            <v>3.38</v>
          </cell>
        </row>
        <row r="2034">
          <cell r="A2034" t="str">
            <v>001.18.05360</v>
          </cell>
          <cell r="B2034" t="str">
            <v>Adaptador soldável com bolsa e rosca para registro de pvc rígido para tubo soldável 40mm x 1.5 pol.</v>
          </cell>
          <cell r="C2034" t="str">
            <v>UN</v>
          </cell>
          <cell r="D2034">
            <v>1</v>
          </cell>
          <cell r="E2034">
            <v>4.3183999999999996</v>
          </cell>
          <cell r="F2034">
            <v>4.3099999999999996</v>
          </cell>
        </row>
        <row r="2035">
          <cell r="A2035" t="str">
            <v>001.18.05380</v>
          </cell>
          <cell r="B2035" t="str">
            <v>Adaptador soldável com bolsa e rosca para registro de pvc rígido para tubo soldável 40mm x 1.1/4 pol</v>
          </cell>
          <cell r="C2035" t="str">
            <v>UN</v>
          </cell>
          <cell r="D2035">
            <v>1</v>
          </cell>
          <cell r="E2035">
            <v>2.7684000000000002</v>
          </cell>
          <cell r="F2035">
            <v>2.76</v>
          </cell>
        </row>
        <row r="2036">
          <cell r="A2036" t="str">
            <v>001.18.05400</v>
          </cell>
          <cell r="B2036" t="str">
            <v>Adaptador soldável com bolsa e rosca para registro de pvc rígido para tubo soldável 32mm x 1 pol</v>
          </cell>
          <cell r="C2036" t="str">
            <v>UN</v>
          </cell>
          <cell r="D2036">
            <v>1</v>
          </cell>
          <cell r="E2036">
            <v>1.9383999999999999</v>
          </cell>
          <cell r="F2036">
            <v>1.93</v>
          </cell>
        </row>
        <row r="2037">
          <cell r="A2037" t="str">
            <v>001.18.05420</v>
          </cell>
          <cell r="B2037" t="str">
            <v>Adaptador soldável com bolsa e rosca para registro de pvc rígido para tubo soldável 25mm x 3/4 pol</v>
          </cell>
          <cell r="C2037" t="str">
            <v>UN</v>
          </cell>
          <cell r="D2037">
            <v>1</v>
          </cell>
          <cell r="E2037">
            <v>1.5184</v>
          </cell>
          <cell r="F2037">
            <v>1.51</v>
          </cell>
        </row>
        <row r="2038">
          <cell r="A2038" t="str">
            <v>001.18.05440</v>
          </cell>
          <cell r="B2038" t="str">
            <v>Adaptador soldável com bolsa e rosca para registro de pvc rígido para tubo soldável 20mm x 1/2 pol</v>
          </cell>
          <cell r="C2038" t="str">
            <v>UN</v>
          </cell>
          <cell r="D2038">
            <v>1</v>
          </cell>
          <cell r="E2038">
            <v>1.4583999999999999</v>
          </cell>
          <cell r="F2038">
            <v>1.45</v>
          </cell>
        </row>
        <row r="2039">
          <cell r="A2039" t="str">
            <v>001.18.05460</v>
          </cell>
          <cell r="B2039" t="str">
            <v>Adaptador soldável com flanges de pvc rígido para tubo soldável para caixa de água 110mm x 4 pol</v>
          </cell>
          <cell r="C2039" t="str">
            <v>UN</v>
          </cell>
          <cell r="D2039">
            <v>1</v>
          </cell>
          <cell r="E2039">
            <v>152.85509999999999</v>
          </cell>
          <cell r="F2039">
            <v>152.85</v>
          </cell>
        </row>
        <row r="2040">
          <cell r="A2040" t="str">
            <v>001.18.05480</v>
          </cell>
          <cell r="B2040" t="str">
            <v>Adaptador soldável com flanges de pvc rígido para tubo soldável para caixa de água  85mm x 3 pol</v>
          </cell>
          <cell r="C2040" t="str">
            <v>UN</v>
          </cell>
          <cell r="D2040">
            <v>1</v>
          </cell>
          <cell r="E2040">
            <v>99.7119</v>
          </cell>
          <cell r="F2040">
            <v>99.71</v>
          </cell>
        </row>
        <row r="2041">
          <cell r="A2041" t="str">
            <v>001.18.05500</v>
          </cell>
          <cell r="B2041" t="str">
            <v>Adaptador soldável com flantes de pvc rígido para tubo soldável para caixa de água 75mm x 2.5 pol</v>
          </cell>
          <cell r="C2041" t="str">
            <v>UN</v>
          </cell>
          <cell r="D2041">
            <v>1</v>
          </cell>
          <cell r="E2041">
            <v>77.7119</v>
          </cell>
          <cell r="F2041">
            <v>77.709999999999994</v>
          </cell>
        </row>
        <row r="2042">
          <cell r="A2042" t="str">
            <v>001.18.05520</v>
          </cell>
          <cell r="B2042" t="str">
            <v>Adaptador soldável com flanges de pvc rígido para tubo soldável para caixa de água 60mm x 2 pol</v>
          </cell>
          <cell r="C2042" t="str">
            <v>UN</v>
          </cell>
          <cell r="D2042">
            <v>1</v>
          </cell>
          <cell r="E2042">
            <v>26.241299999999999</v>
          </cell>
          <cell r="F2042">
            <v>26.24</v>
          </cell>
        </row>
        <row r="2043">
          <cell r="A2043" t="str">
            <v>001.18.05540</v>
          </cell>
          <cell r="B2043" t="str">
            <v>Adaptador soldável com flanges de pvc rígido para tubo soldável para caixa de água 50mm x 1.5 pol</v>
          </cell>
          <cell r="C2043" t="str">
            <v>UN</v>
          </cell>
          <cell r="D2043">
            <v>1</v>
          </cell>
          <cell r="E2043">
            <v>20.031300000000002</v>
          </cell>
          <cell r="F2043">
            <v>20.03</v>
          </cell>
        </row>
        <row r="2044">
          <cell r="A2044" t="str">
            <v>001.18.05560</v>
          </cell>
          <cell r="B2044" t="str">
            <v>Adaptador soldável com flanges de pvc rígido para tubo soldável para caixa de água 40mm x 1.1/4 pol</v>
          </cell>
          <cell r="C2044" t="str">
            <v>UN</v>
          </cell>
          <cell r="D2044">
            <v>1</v>
          </cell>
          <cell r="E2044">
            <v>19.151299999999999</v>
          </cell>
          <cell r="F2044">
            <v>19.149999999999999</v>
          </cell>
        </row>
        <row r="2045">
          <cell r="A2045" t="str">
            <v>001.18.05580</v>
          </cell>
          <cell r="B2045" t="str">
            <v>Adaptador soldável com flanges de pvc rígido para tubo soldável para caixa de água 32mm x 1 pol</v>
          </cell>
          <cell r="C2045" t="str">
            <v>UN</v>
          </cell>
          <cell r="D2045">
            <v>1</v>
          </cell>
          <cell r="E2045">
            <v>14.2178</v>
          </cell>
          <cell r="F2045">
            <v>14.21</v>
          </cell>
        </row>
        <row r="2046">
          <cell r="A2046" t="str">
            <v>001.18.05600</v>
          </cell>
          <cell r="B2046" t="str">
            <v>Adaptador soldável com flanges de pvc rígido para tubo soldável para caixa de água 25mm x 3/4</v>
          </cell>
          <cell r="C2046" t="str">
            <v>UN</v>
          </cell>
          <cell r="D2046">
            <v>1</v>
          </cell>
          <cell r="E2046">
            <v>10.527799999999999</v>
          </cell>
          <cell r="F2046">
            <v>10.52</v>
          </cell>
        </row>
        <row r="2047">
          <cell r="A2047" t="str">
            <v>001.18.05620</v>
          </cell>
          <cell r="B2047" t="str">
            <v>Adaptador soldável com flanges de pvc rígido para tubo soldável para caixa de água 20mm x 1/2 pol</v>
          </cell>
          <cell r="C2047" t="str">
            <v>UN</v>
          </cell>
          <cell r="D2047">
            <v>1</v>
          </cell>
          <cell r="E2047">
            <v>8.9377999999999993</v>
          </cell>
          <cell r="F2047">
            <v>8.93</v>
          </cell>
        </row>
        <row r="2048">
          <cell r="A2048" t="str">
            <v>001.18.05640</v>
          </cell>
          <cell r="B2048" t="str">
            <v>Bucha de redução longa de pvc rígido para tubo soldável 110 x 75 mm ( 4 x 2.1/2 pol)</v>
          </cell>
          <cell r="C2048" t="str">
            <v>UN</v>
          </cell>
          <cell r="D2048">
            <v>1</v>
          </cell>
          <cell r="E2048">
            <v>22.781099999999999</v>
          </cell>
          <cell r="F2048">
            <v>22.78</v>
          </cell>
        </row>
        <row r="2049">
          <cell r="A2049" t="str">
            <v>001.18.05660</v>
          </cell>
          <cell r="B2049" t="str">
            <v>Bucha de redução longa de pvc rígido para tubo soldável 110 x 60 mm ( 4 x 2 pol)</v>
          </cell>
          <cell r="C2049" t="str">
            <v>UN</v>
          </cell>
          <cell r="D2049">
            <v>1</v>
          </cell>
          <cell r="E2049">
            <v>13.7811</v>
          </cell>
          <cell r="F2049">
            <v>13.78</v>
          </cell>
        </row>
        <row r="2050">
          <cell r="A2050" t="str">
            <v>001.18.05680</v>
          </cell>
          <cell r="B2050" t="str">
            <v>Bucha de redução longa de pvc rígido para tubo soldável 85 x 60 mm (3 x 2 pol)</v>
          </cell>
          <cell r="C2050" t="str">
            <v>UN</v>
          </cell>
          <cell r="D2050">
            <v>1</v>
          </cell>
          <cell r="E2050">
            <v>7.3167999999999997</v>
          </cell>
          <cell r="F2050">
            <v>7.31</v>
          </cell>
        </row>
        <row r="2051">
          <cell r="A2051" t="str">
            <v>001.18.05700</v>
          </cell>
          <cell r="B2051" t="str">
            <v>Bucha de redução longa de pvc rígido para tubo soldável 75 x 50 mm ( 2.1/2 x 1.1/2 pol)</v>
          </cell>
          <cell r="C2051" t="str">
            <v>UN</v>
          </cell>
          <cell r="D2051">
            <v>1</v>
          </cell>
          <cell r="E2051">
            <v>6.9268000000000001</v>
          </cell>
          <cell r="F2051">
            <v>6.92</v>
          </cell>
        </row>
        <row r="2052">
          <cell r="A2052" t="str">
            <v>001.18.05720</v>
          </cell>
          <cell r="B2052" t="str">
            <v>Bucha de redução longa de pvc rígido para tubo soldável 60 x 50 mm (2 x 1.1/2 pol)</v>
          </cell>
          <cell r="C2052" t="str">
            <v>UN</v>
          </cell>
          <cell r="D2052">
            <v>1</v>
          </cell>
          <cell r="E2052">
            <v>5.9827000000000004</v>
          </cell>
          <cell r="F2052">
            <v>5.98</v>
          </cell>
        </row>
        <row r="2053">
          <cell r="A2053" t="str">
            <v>001.18.05740</v>
          </cell>
          <cell r="B2053" t="str">
            <v>Bucha de redução longa de pvc rígido para tubo soldável 60 x 40 mm (2 x 1.1/4 pol)</v>
          </cell>
          <cell r="C2053" t="str">
            <v>UN</v>
          </cell>
          <cell r="D2053">
            <v>1</v>
          </cell>
          <cell r="E2053">
            <v>4.8677000000000001</v>
          </cell>
          <cell r="F2053">
            <v>4.8600000000000003</v>
          </cell>
        </row>
        <row r="2054">
          <cell r="A2054" t="str">
            <v>001.18.05760</v>
          </cell>
          <cell r="B2054" t="str">
            <v>Bucha de redução longa de pvc rígido para tubo soldável 60 x 32 mm (2 x 1 pol)</v>
          </cell>
          <cell r="C2054" t="str">
            <v>UN</v>
          </cell>
          <cell r="D2054">
            <v>1</v>
          </cell>
          <cell r="E2054">
            <v>5.6927000000000003</v>
          </cell>
          <cell r="F2054">
            <v>5.69</v>
          </cell>
        </row>
        <row r="2055">
          <cell r="A2055" t="str">
            <v>001.18.05780</v>
          </cell>
          <cell r="B2055" t="str">
            <v>Bucha de redução longa de pvc rígido para tubo soldável 60 x 25 mm ( 2 x 3/4 pol)</v>
          </cell>
          <cell r="C2055" t="str">
            <v>UN</v>
          </cell>
          <cell r="D2055">
            <v>1</v>
          </cell>
          <cell r="E2055">
            <v>2.1526999999999998</v>
          </cell>
          <cell r="F2055">
            <v>2.15</v>
          </cell>
        </row>
        <row r="2056">
          <cell r="A2056" t="str">
            <v>001.18.05800</v>
          </cell>
          <cell r="B2056" t="str">
            <v>Bucha de redução longa de pvc rígido para tubo soldável 50 x 32 mm ( 1.1/2 x 1 pol)</v>
          </cell>
          <cell r="C2056" t="str">
            <v>UN</v>
          </cell>
          <cell r="D2056">
            <v>1</v>
          </cell>
          <cell r="E2056">
            <v>3.6027</v>
          </cell>
          <cell r="F2056">
            <v>3.6</v>
          </cell>
        </row>
        <row r="2057">
          <cell r="A2057" t="str">
            <v>001.18.05820</v>
          </cell>
          <cell r="B2057" t="str">
            <v>Bucha de redução longa de pvc rígido para tubo soldável 50 x 25 mm ( 1.1/2 x 3.4 pol)</v>
          </cell>
          <cell r="C2057" t="str">
            <v>UN</v>
          </cell>
          <cell r="D2057">
            <v>1</v>
          </cell>
          <cell r="E2057">
            <v>3.2726999999999999</v>
          </cell>
          <cell r="F2057">
            <v>3.27</v>
          </cell>
        </row>
        <row r="2058">
          <cell r="A2058" t="str">
            <v>001.18.05840</v>
          </cell>
          <cell r="B2058" t="str">
            <v>Bucha de redução longa de pvc rígido para tubo soldável 50 x 20 mm ( 1.1/2 x 1/2 pol)</v>
          </cell>
          <cell r="C2058" t="str">
            <v>UN</v>
          </cell>
          <cell r="D2058">
            <v>1</v>
          </cell>
          <cell r="E2058">
            <v>3.0527000000000002</v>
          </cell>
          <cell r="F2058">
            <v>3.05</v>
          </cell>
        </row>
        <row r="2059">
          <cell r="A2059" t="str">
            <v>001.18.05860</v>
          </cell>
          <cell r="B2059" t="str">
            <v>Bucha de redução longa de pvc rígido para tubo soldável 40 x 25 mm ( 1.1/4 x 3/4 pol)</v>
          </cell>
          <cell r="C2059" t="str">
            <v>UN</v>
          </cell>
          <cell r="D2059">
            <v>1</v>
          </cell>
          <cell r="E2059">
            <v>3.3227000000000002</v>
          </cell>
          <cell r="F2059">
            <v>3.32</v>
          </cell>
        </row>
        <row r="2060">
          <cell r="A2060" t="str">
            <v>001.18.05880</v>
          </cell>
          <cell r="B2060" t="str">
            <v>Bucha de redução longa de pvc rígido para tubo soldável 40 x 20 mm (1.1/4 x 1/2 pol)</v>
          </cell>
          <cell r="C2060" t="str">
            <v>UN</v>
          </cell>
          <cell r="D2060">
            <v>1</v>
          </cell>
          <cell r="E2060">
            <v>2.8826999999999998</v>
          </cell>
          <cell r="F2060">
            <v>2.88</v>
          </cell>
        </row>
        <row r="2061">
          <cell r="A2061" t="str">
            <v>001.18.05900</v>
          </cell>
          <cell r="B2061" t="str">
            <v>Bucha de redução longa de pvc rígido para tubo soldável 32 x 20 mm (1 x 1/2 pol)</v>
          </cell>
          <cell r="C2061" t="str">
            <v>UN</v>
          </cell>
          <cell r="D2061">
            <v>1</v>
          </cell>
          <cell r="E2061">
            <v>2.1284000000000001</v>
          </cell>
          <cell r="F2061">
            <v>2.12</v>
          </cell>
        </row>
        <row r="2062">
          <cell r="A2062" t="str">
            <v>001.18.05920</v>
          </cell>
          <cell r="B2062" t="str">
            <v>Cap de pvc rígido para tubo soldável 50 mm ( 1.1/2 pol)</v>
          </cell>
          <cell r="C2062" t="str">
            <v>UN</v>
          </cell>
          <cell r="D2062">
            <v>1</v>
          </cell>
          <cell r="E2062">
            <v>4.5926999999999998</v>
          </cell>
          <cell r="F2062">
            <v>4.59</v>
          </cell>
        </row>
        <row r="2063">
          <cell r="A2063" t="str">
            <v>001.18.05940</v>
          </cell>
          <cell r="B2063" t="str">
            <v>Cap de pvc rígido para tubo soldável 40 mm (1.1/4 pol)</v>
          </cell>
          <cell r="C2063" t="str">
            <v>UN</v>
          </cell>
          <cell r="D2063">
            <v>1</v>
          </cell>
          <cell r="E2063">
            <v>3.1926999999999999</v>
          </cell>
          <cell r="F2063">
            <v>3.19</v>
          </cell>
        </row>
        <row r="2064">
          <cell r="A2064" t="str">
            <v>001.18.05960</v>
          </cell>
          <cell r="B2064" t="str">
            <v>Cap de pvc rígido para tubo soldável 32 mm (1 pol)</v>
          </cell>
          <cell r="C2064" t="str">
            <v>UN</v>
          </cell>
          <cell r="D2064">
            <v>1</v>
          </cell>
          <cell r="E2064">
            <v>2.5026999999999999</v>
          </cell>
          <cell r="F2064">
            <v>2.5</v>
          </cell>
        </row>
        <row r="2065">
          <cell r="A2065" t="str">
            <v>001.18.05980</v>
          </cell>
          <cell r="B2065" t="str">
            <v>Cap de pvc rígido para tubo soldável 25 mm (3/4 pol)</v>
          </cell>
          <cell r="C2065" t="str">
            <v>UN</v>
          </cell>
          <cell r="D2065">
            <v>1</v>
          </cell>
          <cell r="E2065">
            <v>1.8884000000000001</v>
          </cell>
          <cell r="F2065">
            <v>1.88</v>
          </cell>
        </row>
        <row r="2066">
          <cell r="A2066" t="str">
            <v>001.18.06000</v>
          </cell>
          <cell r="B2066" t="str">
            <v>Cap de pvc rígido para tubo soldável 20 mm (1/2 pol)</v>
          </cell>
          <cell r="C2066" t="str">
            <v>UN</v>
          </cell>
          <cell r="D2066">
            <v>1</v>
          </cell>
          <cell r="E2066">
            <v>1.7484</v>
          </cell>
          <cell r="F2066">
            <v>1.74</v>
          </cell>
        </row>
        <row r="2067">
          <cell r="A2067" t="str">
            <v>001.18.06020</v>
          </cell>
          <cell r="B2067" t="str">
            <v>Joelho 90º soldável/rosqueável  32mm x 1 pol</v>
          </cell>
          <cell r="C2067" t="str">
            <v>UN</v>
          </cell>
          <cell r="D2067">
            <v>1</v>
          </cell>
          <cell r="E2067">
            <v>4.1026999999999996</v>
          </cell>
          <cell r="F2067">
            <v>4.0999999999999996</v>
          </cell>
        </row>
        <row r="2068">
          <cell r="A2068" t="str">
            <v>001.18.06040</v>
          </cell>
          <cell r="B2068" t="str">
            <v>Joelho 90º soldável/rosqueável 25mm x 3/4 pol</v>
          </cell>
          <cell r="C2068" t="str">
            <v>UN</v>
          </cell>
          <cell r="D2068">
            <v>1</v>
          </cell>
          <cell r="E2068">
            <v>3.2427000000000001</v>
          </cell>
          <cell r="F2068">
            <v>3.24</v>
          </cell>
        </row>
        <row r="2069">
          <cell r="A2069" t="str">
            <v>001.18.06060</v>
          </cell>
          <cell r="B2069" t="str">
            <v>Joelho 90º soldável/rosqueável  20mm x 1/2 pol</v>
          </cell>
          <cell r="C2069" t="str">
            <v>UN</v>
          </cell>
          <cell r="D2069">
            <v>1</v>
          </cell>
          <cell r="E2069">
            <v>2.6227</v>
          </cell>
          <cell r="F2069">
            <v>2.62</v>
          </cell>
        </row>
        <row r="2070">
          <cell r="A2070" t="str">
            <v>001.18.06080</v>
          </cell>
          <cell r="B2070" t="str">
            <v>Joelho de redução 90º soldável/rosqueável 32mm x 3/4 pol</v>
          </cell>
          <cell r="C2070" t="str">
            <v>UN</v>
          </cell>
          <cell r="D2070">
            <v>1</v>
          </cell>
          <cell r="E2070">
            <v>2.5627</v>
          </cell>
          <cell r="F2070">
            <v>2.56</v>
          </cell>
        </row>
        <row r="2071">
          <cell r="A2071" t="str">
            <v>001.18.06100</v>
          </cell>
          <cell r="B2071" t="str">
            <v>Joelho de redução 90º soldável/rosqueável 25mm x 1/2 pol</v>
          </cell>
          <cell r="C2071" t="str">
            <v>UN</v>
          </cell>
          <cell r="D2071">
            <v>1</v>
          </cell>
          <cell r="E2071">
            <v>2.6126999999999998</v>
          </cell>
          <cell r="F2071">
            <v>2.61</v>
          </cell>
        </row>
        <row r="2072">
          <cell r="A2072" t="str">
            <v>001.18.06120</v>
          </cell>
          <cell r="B2072" t="str">
            <v>Luva simples soldável/rosqueável 50mm x 1.5 pol</v>
          </cell>
          <cell r="C2072" t="str">
            <v>UN</v>
          </cell>
          <cell r="D2072">
            <v>1</v>
          </cell>
          <cell r="E2072">
            <v>14.306100000000001</v>
          </cell>
          <cell r="F2072">
            <v>14.3</v>
          </cell>
        </row>
        <row r="2073">
          <cell r="A2073" t="str">
            <v>001.18.06140</v>
          </cell>
          <cell r="B2073" t="str">
            <v>Luva simples soldável/rosqueável 40mm x 1.1/4 pol</v>
          </cell>
          <cell r="C2073" t="str">
            <v>UN</v>
          </cell>
          <cell r="D2073">
            <v>1</v>
          </cell>
          <cell r="E2073">
            <v>7.2061000000000002</v>
          </cell>
          <cell r="F2073">
            <v>7.2</v>
          </cell>
        </row>
        <row r="2074">
          <cell r="A2074" t="str">
            <v>001.18.06160</v>
          </cell>
          <cell r="B2074" t="str">
            <v>Luva simples soldável/rosqueável 32mm x 1 pol</v>
          </cell>
          <cell r="C2074" t="str">
            <v>UN</v>
          </cell>
          <cell r="D2074">
            <v>1</v>
          </cell>
          <cell r="E2074">
            <v>3.7126999999999999</v>
          </cell>
          <cell r="F2074">
            <v>3.71</v>
          </cell>
        </row>
        <row r="2075">
          <cell r="A2075" t="str">
            <v>001.18.06180</v>
          </cell>
          <cell r="B2075" t="str">
            <v>Luva simples soldável/rosqueável 25mm x 3/4 pol</v>
          </cell>
          <cell r="C2075" t="str">
            <v>UN</v>
          </cell>
          <cell r="D2075">
            <v>1</v>
          </cell>
          <cell r="E2075">
            <v>2.4426999999999999</v>
          </cell>
          <cell r="F2075">
            <v>2.44</v>
          </cell>
        </row>
        <row r="2076">
          <cell r="A2076" t="str">
            <v>001.18.06200</v>
          </cell>
          <cell r="B2076" t="str">
            <v>Luva simples soldável/rosqueável 20mm x 1/2 pol</v>
          </cell>
          <cell r="C2076" t="str">
            <v>UN</v>
          </cell>
          <cell r="D2076">
            <v>1</v>
          </cell>
          <cell r="E2076">
            <v>2.8327</v>
          </cell>
          <cell r="F2076">
            <v>2.83</v>
          </cell>
        </row>
        <row r="2077">
          <cell r="A2077" t="str">
            <v>001.18.06220</v>
          </cell>
          <cell r="B2077" t="str">
            <v>Luva de redução soldável/rosqueável 25mm x 1/2 pol</v>
          </cell>
          <cell r="C2077" t="str">
            <v>UN</v>
          </cell>
          <cell r="D2077">
            <v>1</v>
          </cell>
          <cell r="E2077">
            <v>2.6126999999999998</v>
          </cell>
          <cell r="F2077">
            <v>2.61</v>
          </cell>
        </row>
        <row r="2078">
          <cell r="A2078" t="str">
            <v>001.18.06240</v>
          </cell>
          <cell r="B2078" t="str">
            <v>Tee 90º com rosca na bolsa central soldável/rosqueável 32mm x 32mm x 1 pol</v>
          </cell>
          <cell r="C2078" t="str">
            <v>UN</v>
          </cell>
          <cell r="D2078">
            <v>1</v>
          </cell>
          <cell r="E2078">
            <v>3.8673999999999999</v>
          </cell>
          <cell r="F2078">
            <v>3.86</v>
          </cell>
        </row>
        <row r="2079">
          <cell r="A2079" t="str">
            <v>001.18.06260</v>
          </cell>
          <cell r="B2079" t="str">
            <v>Tee 90º com rosca na bolsa central soldável/rosqueável 25mm x 25mm 3/4 pol</v>
          </cell>
          <cell r="C2079" t="str">
            <v>UN</v>
          </cell>
          <cell r="D2079">
            <v>1</v>
          </cell>
          <cell r="E2079">
            <v>6.3874000000000004</v>
          </cell>
          <cell r="F2079">
            <v>6.38</v>
          </cell>
        </row>
        <row r="2080">
          <cell r="A2080" t="str">
            <v>001.18.06280</v>
          </cell>
          <cell r="B2080" t="str">
            <v>Tee 90º com rosca na bolsa central soldável/rosqueável 20mm x 20mm x 1/2 pol</v>
          </cell>
          <cell r="C2080" t="str">
            <v>UN</v>
          </cell>
          <cell r="D2080">
            <v>1</v>
          </cell>
          <cell r="E2080">
            <v>5.0724</v>
          </cell>
          <cell r="F2080">
            <v>5.07</v>
          </cell>
        </row>
        <row r="2081">
          <cell r="A2081" t="str">
            <v>001.18.06300</v>
          </cell>
          <cell r="B2081" t="str">
            <v>Tee 90º com rosca na bolsa central sodável/rosqueável 32mm x 32mm x 3/4 pol</v>
          </cell>
          <cell r="C2081" t="str">
            <v>UN</v>
          </cell>
          <cell r="D2081">
            <v>1</v>
          </cell>
          <cell r="E2081">
            <v>6.1173999999999999</v>
          </cell>
          <cell r="F2081">
            <v>6.11</v>
          </cell>
        </row>
        <row r="2082">
          <cell r="A2082" t="str">
            <v>001.18.06320</v>
          </cell>
          <cell r="B2082" t="str">
            <v>Tee 90º com rosca na bolsa central soldável/rosqueável 25mm x 25mm x 1/2 pol</v>
          </cell>
          <cell r="C2082" t="str">
            <v>UN</v>
          </cell>
          <cell r="D2082">
            <v>1</v>
          </cell>
          <cell r="E2082">
            <v>3.6374</v>
          </cell>
          <cell r="F2082">
            <v>3.63</v>
          </cell>
        </row>
        <row r="2083">
          <cell r="A2083" t="str">
            <v>001.18.06340</v>
          </cell>
          <cell r="B2083" t="str">
            <v>Joelho 90º soldável com bucha de latão 25mm x 3/4 pol</v>
          </cell>
          <cell r="C2083" t="str">
            <v>UN</v>
          </cell>
          <cell r="D2083">
            <v>1</v>
          </cell>
          <cell r="E2083">
            <v>4.9726999999999997</v>
          </cell>
          <cell r="F2083">
            <v>4.97</v>
          </cell>
        </row>
        <row r="2084">
          <cell r="A2084" t="str">
            <v>001.18.06360</v>
          </cell>
          <cell r="B2084" t="str">
            <v>Joelho 90º soldável com bucha de latão 20mm x 1/2 pol</v>
          </cell>
          <cell r="C2084" t="str">
            <v>UN</v>
          </cell>
          <cell r="D2084">
            <v>1</v>
          </cell>
          <cell r="E2084">
            <v>4.5327000000000002</v>
          </cell>
          <cell r="F2084">
            <v>4.53</v>
          </cell>
        </row>
        <row r="2085">
          <cell r="A2085" t="str">
            <v>001.18.06380</v>
          </cell>
          <cell r="B2085" t="str">
            <v>Joelho de redução 90º soldável com bucha de latão 32mm x 3/4 pol</v>
          </cell>
          <cell r="C2085" t="str">
            <v>UN</v>
          </cell>
          <cell r="D2085">
            <v>1</v>
          </cell>
          <cell r="E2085">
            <v>2.6227</v>
          </cell>
          <cell r="F2085">
            <v>2.62</v>
          </cell>
        </row>
        <row r="2086">
          <cell r="A2086" t="str">
            <v>001.18.06400</v>
          </cell>
          <cell r="B2086" t="str">
            <v>Joelho de redução 90º soldável com bucha de latão 25mm x 1/2 pol</v>
          </cell>
          <cell r="C2086" t="str">
            <v>UN</v>
          </cell>
          <cell r="D2086">
            <v>1</v>
          </cell>
          <cell r="E2086">
            <v>3.5226999999999999</v>
          </cell>
          <cell r="F2086">
            <v>3.52</v>
          </cell>
        </row>
        <row r="2087">
          <cell r="A2087" t="str">
            <v>001.18.06420</v>
          </cell>
          <cell r="B2087" t="str">
            <v>Luva simples soldável com bucha de latão 25mm x 3/4 pol</v>
          </cell>
          <cell r="C2087" t="str">
            <v>UN</v>
          </cell>
          <cell r="D2087">
            <v>1</v>
          </cell>
          <cell r="E2087">
            <v>4.5427</v>
          </cell>
          <cell r="F2087">
            <v>4.54</v>
          </cell>
        </row>
        <row r="2088">
          <cell r="A2088" t="str">
            <v>001.18.06440</v>
          </cell>
          <cell r="B2088" t="str">
            <v>Luva simples soldável com bucha de latão 20mm x 1/2 pol</v>
          </cell>
          <cell r="C2088" t="str">
            <v>UN</v>
          </cell>
          <cell r="D2088">
            <v>1</v>
          </cell>
          <cell r="E2088">
            <v>3.9327000000000001</v>
          </cell>
          <cell r="F2088">
            <v>3.93</v>
          </cell>
        </row>
        <row r="2089">
          <cell r="A2089" t="str">
            <v>001.18.06460</v>
          </cell>
          <cell r="B2089" t="str">
            <v>Luva de redução soldável com bucha de latão 25mm x 1/2 pol</v>
          </cell>
          <cell r="C2089" t="str">
            <v>UN</v>
          </cell>
          <cell r="D2089">
            <v>1</v>
          </cell>
          <cell r="E2089">
            <v>4.1426999999999996</v>
          </cell>
          <cell r="F2089">
            <v>4.1399999999999997</v>
          </cell>
        </row>
        <row r="2090">
          <cell r="A2090" t="str">
            <v>001.18.06480</v>
          </cell>
          <cell r="B2090" t="str">
            <v>Tee 90º com bucha de latão central 25mm x 25mm x 3/4 pol</v>
          </cell>
          <cell r="C2090" t="str">
            <v>UN</v>
          </cell>
          <cell r="D2090">
            <v>1</v>
          </cell>
          <cell r="E2090">
            <v>6.3874000000000004</v>
          </cell>
          <cell r="F2090">
            <v>6.38</v>
          </cell>
        </row>
        <row r="2091">
          <cell r="A2091" t="str">
            <v>001.18.06500</v>
          </cell>
          <cell r="B2091" t="str">
            <v>Tee 90º com bucha de latão central 20mm x 20mm x 1/2 pol</v>
          </cell>
          <cell r="C2091" t="str">
            <v>UN</v>
          </cell>
          <cell r="D2091">
            <v>1</v>
          </cell>
          <cell r="E2091">
            <v>4.4374000000000002</v>
          </cell>
          <cell r="F2091">
            <v>4.43</v>
          </cell>
        </row>
        <row r="2092">
          <cell r="A2092" t="str">
            <v>001.18.06520</v>
          </cell>
          <cell r="B2092" t="str">
            <v>Tee redução 90º com bucha de latão na bolsa central 32mm x 32mm x 3/4 pol</v>
          </cell>
          <cell r="C2092" t="str">
            <v>UN</v>
          </cell>
          <cell r="D2092">
            <v>1</v>
          </cell>
          <cell r="E2092">
            <v>6.1173999999999999</v>
          </cell>
          <cell r="F2092">
            <v>6.11</v>
          </cell>
        </row>
        <row r="2093">
          <cell r="A2093" t="str">
            <v>001.18.06540</v>
          </cell>
          <cell r="B2093" t="str">
            <v>Tee reduçao 90º com bucha de latão na bolsa central 25mm x 25mm 1/2 pol</v>
          </cell>
          <cell r="C2093" t="str">
            <v>UN</v>
          </cell>
          <cell r="D2093">
            <v>1</v>
          </cell>
          <cell r="E2093">
            <v>3.6374</v>
          </cell>
          <cell r="F2093">
            <v>3.63</v>
          </cell>
        </row>
        <row r="2094">
          <cell r="A2094" t="str">
            <v>001.18.06560</v>
          </cell>
          <cell r="B2094" t="str">
            <v>Cotovelo ou joelho de redução de ferro galvanizado 2.5x2 pol</v>
          </cell>
          <cell r="C2094" t="str">
            <v>UN</v>
          </cell>
          <cell r="D2094">
            <v>1</v>
          </cell>
          <cell r="E2094">
            <v>28.044499999999999</v>
          </cell>
          <cell r="F2094">
            <v>28.04</v>
          </cell>
        </row>
        <row r="2095">
          <cell r="A2095" t="str">
            <v>001.18.06580</v>
          </cell>
          <cell r="B2095" t="str">
            <v>Cotovelo ou joelho de redução de ferro galvanizado 2x1.5 pol</v>
          </cell>
          <cell r="C2095" t="str">
            <v>UN</v>
          </cell>
          <cell r="D2095">
            <v>1</v>
          </cell>
          <cell r="E2095">
            <v>15.0829</v>
          </cell>
          <cell r="F2095">
            <v>15.08</v>
          </cell>
        </row>
        <row r="2096">
          <cell r="A2096" t="str">
            <v>001.18.06600</v>
          </cell>
          <cell r="B2096" t="str">
            <v>Cotovelo ou joelho de redução de ferro galvanizado 1.5x1 1/4 pol</v>
          </cell>
          <cell r="C2096" t="str">
            <v>UN</v>
          </cell>
          <cell r="D2096">
            <v>1</v>
          </cell>
          <cell r="E2096">
            <v>10.882899999999999</v>
          </cell>
          <cell r="F2096">
            <v>10.88</v>
          </cell>
        </row>
        <row r="2097">
          <cell r="A2097" t="str">
            <v>001.18.06620</v>
          </cell>
          <cell r="B2097" t="str">
            <v>Cotovelo ou joelho de redução de ferro galvanizado 1.5x1 pol</v>
          </cell>
          <cell r="C2097" t="str">
            <v>UN</v>
          </cell>
          <cell r="D2097">
            <v>1</v>
          </cell>
          <cell r="E2097">
            <v>10.882899999999999</v>
          </cell>
          <cell r="F2097">
            <v>10.88</v>
          </cell>
        </row>
        <row r="2098">
          <cell r="A2098" t="str">
            <v>001.18.06640</v>
          </cell>
          <cell r="B2098" t="str">
            <v>Cotovelo ou joelho de redução de ferro galvanizado 1.5x3/4 pol</v>
          </cell>
          <cell r="C2098" t="str">
            <v>UN</v>
          </cell>
          <cell r="D2098">
            <v>1</v>
          </cell>
          <cell r="E2098">
            <v>10.882899999999999</v>
          </cell>
          <cell r="F2098">
            <v>10.88</v>
          </cell>
        </row>
        <row r="2099">
          <cell r="A2099" t="str">
            <v>001.18.06660</v>
          </cell>
          <cell r="B2099" t="str">
            <v>Cotovelo ou joelho de redução de ferro galvanizado 1 1/4x1 pol</v>
          </cell>
          <cell r="C2099" t="str">
            <v>UN</v>
          </cell>
          <cell r="D2099">
            <v>1</v>
          </cell>
          <cell r="E2099">
            <v>8.8828999999999994</v>
          </cell>
          <cell r="F2099">
            <v>8.8800000000000008</v>
          </cell>
        </row>
        <row r="2100">
          <cell r="A2100" t="str">
            <v>001.18.06680</v>
          </cell>
          <cell r="B2100" t="str">
            <v>Cotovelo ou joelho de redução de ferro galvanizado 1 1/4x3/4 pol</v>
          </cell>
          <cell r="C2100" t="str">
            <v>UN</v>
          </cell>
          <cell r="D2100">
            <v>1</v>
          </cell>
          <cell r="E2100">
            <v>8.8828999999999994</v>
          </cell>
          <cell r="F2100">
            <v>8.8800000000000008</v>
          </cell>
        </row>
        <row r="2101">
          <cell r="A2101" t="str">
            <v>001.18.06700</v>
          </cell>
          <cell r="B2101" t="str">
            <v>Cotovelo ou joelho de redução de ferro galvanizado 1x3/4 pol</v>
          </cell>
          <cell r="C2101" t="str">
            <v>UN</v>
          </cell>
          <cell r="D2101">
            <v>1</v>
          </cell>
          <cell r="E2101">
            <v>5.4474</v>
          </cell>
          <cell r="F2101">
            <v>5.44</v>
          </cell>
        </row>
        <row r="2102">
          <cell r="A2102" t="str">
            <v>001.18.06720</v>
          </cell>
          <cell r="B2102" t="str">
            <v>Cotovelo ou joelho de redução de ferro galvanizado 1x1/2 pol</v>
          </cell>
          <cell r="C2102" t="str">
            <v>UN</v>
          </cell>
          <cell r="D2102">
            <v>1</v>
          </cell>
          <cell r="E2102">
            <v>5.4474</v>
          </cell>
          <cell r="F2102">
            <v>5.44</v>
          </cell>
        </row>
        <row r="2103">
          <cell r="A2103" t="str">
            <v>001.18.06740</v>
          </cell>
          <cell r="B2103" t="str">
            <v>Cotovelo ou joelho de redução de ferro galvanizado 3/4x1/2 pol</v>
          </cell>
          <cell r="C2103" t="str">
            <v>UN</v>
          </cell>
          <cell r="D2103">
            <v>1</v>
          </cell>
          <cell r="E2103">
            <v>4.0974000000000004</v>
          </cell>
          <cell r="F2103">
            <v>4.09</v>
          </cell>
        </row>
        <row r="2104">
          <cell r="A2104" t="str">
            <v>001.18.06760</v>
          </cell>
          <cell r="B2104" t="str">
            <v>Bucha de redução de ferro galvanizado 4x3 pol</v>
          </cell>
          <cell r="C2104" t="str">
            <v>UN</v>
          </cell>
          <cell r="D2104">
            <v>1</v>
          </cell>
          <cell r="E2104">
            <v>19.618400000000001</v>
          </cell>
          <cell r="F2104">
            <v>19.61</v>
          </cell>
        </row>
        <row r="2105">
          <cell r="A2105" t="str">
            <v>001.18.06780</v>
          </cell>
          <cell r="B2105" t="str">
            <v>Bucha de redução de ferro galvanizado 4x2.5 pol</v>
          </cell>
          <cell r="C2105" t="str">
            <v>UN</v>
          </cell>
          <cell r="D2105">
            <v>1</v>
          </cell>
          <cell r="E2105">
            <v>22.788399999999999</v>
          </cell>
          <cell r="F2105">
            <v>22.78</v>
          </cell>
        </row>
        <row r="2106">
          <cell r="A2106" t="str">
            <v>001.18.06800</v>
          </cell>
          <cell r="B2106" t="str">
            <v>Bucha de redução de ferro galvanizado 4x2 pol</v>
          </cell>
          <cell r="C2106" t="str">
            <v>UN</v>
          </cell>
          <cell r="D2106">
            <v>1</v>
          </cell>
          <cell r="E2106">
            <v>22.788399999999999</v>
          </cell>
          <cell r="F2106">
            <v>22.78</v>
          </cell>
        </row>
        <row r="2107">
          <cell r="A2107" t="str">
            <v>001.18.06820</v>
          </cell>
          <cell r="B2107" t="str">
            <v>Bucha de redução de ferro galvanizado 3x2 1/2 pol</v>
          </cell>
          <cell r="C2107" t="str">
            <v>UN</v>
          </cell>
          <cell r="D2107">
            <v>1</v>
          </cell>
          <cell r="E2107">
            <v>15.294499999999999</v>
          </cell>
          <cell r="F2107">
            <v>15.29</v>
          </cell>
        </row>
        <row r="2108">
          <cell r="A2108" t="str">
            <v>001.18.06840</v>
          </cell>
          <cell r="B2108" t="str">
            <v>Bucha de redução de ferro galvanizado 3x2 pol</v>
          </cell>
          <cell r="C2108" t="str">
            <v>UN</v>
          </cell>
          <cell r="D2108">
            <v>1</v>
          </cell>
          <cell r="E2108">
            <v>13.9945</v>
          </cell>
          <cell r="F2108">
            <v>13.99</v>
          </cell>
        </row>
        <row r="2109">
          <cell r="A2109" t="str">
            <v>001.18.06860</v>
          </cell>
          <cell r="B2109" t="str">
            <v>Bucha de redução de ferro galvanizado 3x1 1/2 pol</v>
          </cell>
          <cell r="C2109" t="str">
            <v>UN</v>
          </cell>
          <cell r="D2109">
            <v>1</v>
          </cell>
          <cell r="E2109">
            <v>13.9945</v>
          </cell>
          <cell r="F2109">
            <v>13.99</v>
          </cell>
        </row>
        <row r="2110">
          <cell r="A2110" t="str">
            <v>001.18.06880</v>
          </cell>
          <cell r="B2110" t="str">
            <v>Bucha de redução de ferro galvanizado 2 1/2x2 pol</v>
          </cell>
          <cell r="C2110" t="str">
            <v>UN</v>
          </cell>
          <cell r="D2110">
            <v>1</v>
          </cell>
          <cell r="E2110">
            <v>13.5945</v>
          </cell>
          <cell r="F2110">
            <v>13.59</v>
          </cell>
        </row>
        <row r="2111">
          <cell r="A2111" t="str">
            <v>001.18.06900</v>
          </cell>
          <cell r="B2111" t="str">
            <v>Bucha de redução de ferro galvanizado 2 1/2x1.5 pol</v>
          </cell>
          <cell r="C2111" t="str">
            <v>UN</v>
          </cell>
          <cell r="D2111">
            <v>1</v>
          </cell>
          <cell r="E2111">
            <v>12.5945</v>
          </cell>
          <cell r="F2111">
            <v>12.59</v>
          </cell>
        </row>
        <row r="2112">
          <cell r="A2112" t="str">
            <v>001.18.06920</v>
          </cell>
          <cell r="B2112" t="str">
            <v>Bucha de redução de ferro galvanizado 2 1/2x1 1/4 pol</v>
          </cell>
          <cell r="C2112" t="str">
            <v>UN</v>
          </cell>
          <cell r="D2112">
            <v>1</v>
          </cell>
          <cell r="E2112">
            <v>12.5945</v>
          </cell>
          <cell r="F2112">
            <v>12.59</v>
          </cell>
        </row>
        <row r="2113">
          <cell r="A2113" t="str">
            <v>001.18.06940</v>
          </cell>
          <cell r="B2113" t="str">
            <v>Bucha de redução de ferro galvanizado 2x1.5 pol</v>
          </cell>
          <cell r="C2113" t="str">
            <v>UN</v>
          </cell>
          <cell r="D2113">
            <v>1</v>
          </cell>
          <cell r="E2113">
            <v>9.0829000000000004</v>
          </cell>
          <cell r="F2113">
            <v>9.08</v>
          </cell>
        </row>
        <row r="2114">
          <cell r="A2114" t="str">
            <v>001.18.06960</v>
          </cell>
          <cell r="B2114" t="str">
            <v>Bucha de redução de ferro galvanizado 2x1 1/4 pol</v>
          </cell>
          <cell r="C2114" t="str">
            <v>UN</v>
          </cell>
          <cell r="D2114">
            <v>1</v>
          </cell>
          <cell r="E2114">
            <v>9.0829000000000004</v>
          </cell>
          <cell r="F2114">
            <v>9.08</v>
          </cell>
        </row>
        <row r="2115">
          <cell r="A2115" t="str">
            <v>001.18.06980</v>
          </cell>
          <cell r="B2115" t="str">
            <v>Bucha de redução de ferro galvanizado 2x1 pol</v>
          </cell>
          <cell r="C2115" t="str">
            <v>UN</v>
          </cell>
          <cell r="D2115">
            <v>1</v>
          </cell>
          <cell r="E2115">
            <v>9.3828999999999994</v>
          </cell>
          <cell r="F2115">
            <v>9.3800000000000008</v>
          </cell>
        </row>
        <row r="2116">
          <cell r="A2116" t="str">
            <v>001.18.07000</v>
          </cell>
          <cell r="B2116" t="str">
            <v>Bucha de redução de ferro galvanizado 2x3/4 pol</v>
          </cell>
          <cell r="C2116" t="str">
            <v>UN</v>
          </cell>
          <cell r="D2116">
            <v>1</v>
          </cell>
          <cell r="E2116">
            <v>9.3828999999999994</v>
          </cell>
          <cell r="F2116">
            <v>9.3800000000000008</v>
          </cell>
        </row>
        <row r="2117">
          <cell r="A2117" t="str">
            <v>001.18.07020</v>
          </cell>
          <cell r="B2117" t="str">
            <v>Bucha de redução de ferro galvanizado 1 1/2x1 1/4 pol</v>
          </cell>
          <cell r="C2117" t="str">
            <v>UN</v>
          </cell>
          <cell r="D2117">
            <v>1</v>
          </cell>
          <cell r="E2117">
            <v>8.4829000000000008</v>
          </cell>
          <cell r="F2117">
            <v>8.48</v>
          </cell>
        </row>
        <row r="2118">
          <cell r="A2118" t="str">
            <v>001.18.07040</v>
          </cell>
          <cell r="B2118" t="str">
            <v>Bucha de redução de ferro galvanizado 1 1/2x1 pol</v>
          </cell>
          <cell r="C2118" t="str">
            <v>UN</v>
          </cell>
          <cell r="D2118">
            <v>1</v>
          </cell>
          <cell r="E2118">
            <v>8.2828999999999997</v>
          </cell>
          <cell r="F2118">
            <v>8.2799999999999994</v>
          </cell>
        </row>
        <row r="2119">
          <cell r="A2119" t="str">
            <v>001.18.07060</v>
          </cell>
          <cell r="B2119" t="str">
            <v>Bucha de redução de ferro galvanizado 1 1/2x3/4 pol</v>
          </cell>
          <cell r="C2119" t="str">
            <v>UN</v>
          </cell>
          <cell r="D2119">
            <v>1</v>
          </cell>
          <cell r="E2119">
            <v>8.0829000000000004</v>
          </cell>
          <cell r="F2119">
            <v>8.08</v>
          </cell>
        </row>
        <row r="2120">
          <cell r="A2120" t="str">
            <v>001.18.07080</v>
          </cell>
          <cell r="B2120" t="str">
            <v>Bucha de redução de ferro galvanizado1 1/4x1 pol</v>
          </cell>
          <cell r="C2120" t="str">
            <v>UN</v>
          </cell>
          <cell r="D2120">
            <v>1</v>
          </cell>
          <cell r="E2120">
            <v>7.3829000000000002</v>
          </cell>
          <cell r="F2120">
            <v>7.38</v>
          </cell>
        </row>
        <row r="2121">
          <cell r="A2121" t="str">
            <v>001.18.07100</v>
          </cell>
          <cell r="B2121" t="str">
            <v>Bucha de redução de ferro galvanizado 1 1/4x3/4 pol</v>
          </cell>
          <cell r="C2121" t="str">
            <v>UN</v>
          </cell>
          <cell r="D2121">
            <v>1</v>
          </cell>
          <cell r="E2121">
            <v>6.7328999999999999</v>
          </cell>
          <cell r="F2121">
            <v>6.73</v>
          </cell>
        </row>
        <row r="2122">
          <cell r="A2122" t="str">
            <v>001.18.07120</v>
          </cell>
          <cell r="B2122" t="str">
            <v>Bucha de redução de ferro galvanizado 1 1/4x1/2 pol</v>
          </cell>
          <cell r="C2122" t="str">
            <v>UN</v>
          </cell>
          <cell r="D2122">
            <v>1</v>
          </cell>
          <cell r="E2122">
            <v>7.1829000000000001</v>
          </cell>
          <cell r="F2122">
            <v>7.18</v>
          </cell>
        </row>
        <row r="2123">
          <cell r="A2123" t="str">
            <v>001.18.07140</v>
          </cell>
          <cell r="B2123" t="str">
            <v>Bucha de redução de ferro galvanizado 1x3/4 pol</v>
          </cell>
          <cell r="C2123" t="str">
            <v>UN</v>
          </cell>
          <cell r="D2123">
            <v>1</v>
          </cell>
          <cell r="E2123">
            <v>4.1474000000000002</v>
          </cell>
          <cell r="F2123">
            <v>4.1399999999999997</v>
          </cell>
        </row>
        <row r="2124">
          <cell r="A2124" t="str">
            <v>001.18.07160</v>
          </cell>
          <cell r="B2124" t="str">
            <v>Bucha de redução de ferro galvanizado 1x1/2 pol</v>
          </cell>
          <cell r="C2124" t="str">
            <v>UN</v>
          </cell>
          <cell r="D2124">
            <v>1</v>
          </cell>
          <cell r="E2124">
            <v>4.4973999999999998</v>
          </cell>
          <cell r="F2124">
            <v>4.49</v>
          </cell>
        </row>
        <row r="2125">
          <cell r="A2125" t="str">
            <v>001.18.07180</v>
          </cell>
          <cell r="B2125" t="str">
            <v>Bucha de redução de ferro galvanizado 3/4x1/2 pol</v>
          </cell>
          <cell r="C2125" t="str">
            <v>UN</v>
          </cell>
          <cell r="D2125">
            <v>1</v>
          </cell>
          <cell r="E2125">
            <v>3.4973999999999998</v>
          </cell>
          <cell r="F2125">
            <v>3.49</v>
          </cell>
        </row>
        <row r="2126">
          <cell r="A2126" t="str">
            <v>001.18.07200</v>
          </cell>
          <cell r="B2126" t="str">
            <v>Luva de redução de ferro galvanizado 4x3 pol</v>
          </cell>
          <cell r="C2126" t="str">
            <v>UN</v>
          </cell>
          <cell r="D2126">
            <v>1</v>
          </cell>
          <cell r="E2126">
            <v>33.0884</v>
          </cell>
          <cell r="F2126">
            <v>33.08</v>
          </cell>
        </row>
        <row r="2127">
          <cell r="A2127" t="str">
            <v>001.18.07220</v>
          </cell>
          <cell r="B2127" t="str">
            <v>Luva de redução de ferro galvanizado 4x2.5 pol</v>
          </cell>
          <cell r="C2127" t="str">
            <v>UN</v>
          </cell>
          <cell r="D2127">
            <v>1</v>
          </cell>
          <cell r="E2127">
            <v>24.808399999999999</v>
          </cell>
          <cell r="F2127">
            <v>24.8</v>
          </cell>
        </row>
        <row r="2128">
          <cell r="A2128" t="str">
            <v>001.18.07240</v>
          </cell>
          <cell r="B2128" t="str">
            <v>Luva de redução de ferro galvanizado 4x2 pol</v>
          </cell>
          <cell r="C2128" t="str">
            <v>UN</v>
          </cell>
          <cell r="D2128">
            <v>1</v>
          </cell>
          <cell r="E2128">
            <v>33.0884</v>
          </cell>
          <cell r="F2128">
            <v>33.08</v>
          </cell>
        </row>
        <row r="2129">
          <cell r="A2129" t="str">
            <v>001.18.07260</v>
          </cell>
          <cell r="B2129" t="str">
            <v>Luva de reduçao de ferro galvanizado 3x2 1/2 pol</v>
          </cell>
          <cell r="C2129" t="str">
            <v>UN</v>
          </cell>
          <cell r="D2129">
            <v>1</v>
          </cell>
          <cell r="E2129">
            <v>23.294499999999999</v>
          </cell>
          <cell r="F2129">
            <v>23.29</v>
          </cell>
        </row>
        <row r="2130">
          <cell r="A2130" t="str">
            <v>001.18.07280</v>
          </cell>
          <cell r="B2130" t="str">
            <v>Luva de redução de ferro galvanizado 3x2 pol</v>
          </cell>
          <cell r="C2130" t="str">
            <v>UN</v>
          </cell>
          <cell r="D2130">
            <v>1</v>
          </cell>
          <cell r="E2130">
            <v>23.294499999999999</v>
          </cell>
          <cell r="F2130">
            <v>23.29</v>
          </cell>
        </row>
        <row r="2131">
          <cell r="A2131" t="str">
            <v>001.18.07300</v>
          </cell>
          <cell r="B2131" t="str">
            <v>Luva de redução de ferro galvanizado 3x1 1/2 pol</v>
          </cell>
          <cell r="C2131" t="str">
            <v>UN</v>
          </cell>
          <cell r="D2131">
            <v>1</v>
          </cell>
          <cell r="E2131">
            <v>23.294499999999999</v>
          </cell>
          <cell r="F2131">
            <v>23.29</v>
          </cell>
        </row>
        <row r="2132">
          <cell r="A2132" t="str">
            <v>001.18.07320</v>
          </cell>
          <cell r="B2132" t="str">
            <v>Luva de redução de ferro galvanizado 2 1/2x2 pol</v>
          </cell>
          <cell r="C2132" t="str">
            <v>UN</v>
          </cell>
          <cell r="D2132">
            <v>1</v>
          </cell>
          <cell r="E2132">
            <v>13.394500000000001</v>
          </cell>
          <cell r="F2132">
            <v>13.39</v>
          </cell>
        </row>
        <row r="2133">
          <cell r="A2133" t="str">
            <v>001.18.07340</v>
          </cell>
          <cell r="B2133" t="str">
            <v>Luva de redução de ferro galvanizado 2 1/2x1 1/2 pol</v>
          </cell>
          <cell r="C2133" t="str">
            <v>UN</v>
          </cell>
          <cell r="D2133">
            <v>1</v>
          </cell>
          <cell r="E2133">
            <v>13.394500000000001</v>
          </cell>
          <cell r="F2133">
            <v>13.39</v>
          </cell>
        </row>
        <row r="2134">
          <cell r="A2134" t="str">
            <v>001.18.07360</v>
          </cell>
          <cell r="B2134" t="str">
            <v>Luva de reduçao de ferro galvanizado 2.5x1 1/4 pol</v>
          </cell>
          <cell r="C2134" t="str">
            <v>UN</v>
          </cell>
          <cell r="D2134">
            <v>1</v>
          </cell>
          <cell r="E2134">
            <v>13.394500000000001</v>
          </cell>
          <cell r="F2134">
            <v>13.39</v>
          </cell>
        </row>
        <row r="2135">
          <cell r="A2135" t="str">
            <v>001.18.07380</v>
          </cell>
          <cell r="B2135" t="str">
            <v>Luva de redução de ferro galvanizado 2x1 1/2 pol</v>
          </cell>
          <cell r="C2135" t="str">
            <v>UN</v>
          </cell>
          <cell r="D2135">
            <v>1</v>
          </cell>
          <cell r="E2135">
            <v>12.882899999999999</v>
          </cell>
          <cell r="F2135">
            <v>12.88</v>
          </cell>
        </row>
        <row r="2136">
          <cell r="A2136" t="str">
            <v>001.18.07400</v>
          </cell>
          <cell r="B2136" t="str">
            <v>Luva de redução de ferro galvanizado 2x1 1/4 pol</v>
          </cell>
          <cell r="C2136" t="str">
            <v>UN</v>
          </cell>
          <cell r="D2136">
            <v>1</v>
          </cell>
          <cell r="E2136">
            <v>12.882899999999999</v>
          </cell>
          <cell r="F2136">
            <v>12.88</v>
          </cell>
        </row>
        <row r="2137">
          <cell r="A2137" t="str">
            <v>001.18.07420</v>
          </cell>
          <cell r="B2137" t="str">
            <v>Luva de redução de ferro galvanizado 2x1 pol</v>
          </cell>
          <cell r="C2137" t="str">
            <v>UN</v>
          </cell>
          <cell r="D2137">
            <v>1</v>
          </cell>
          <cell r="E2137">
            <v>12.882899999999999</v>
          </cell>
          <cell r="F2137">
            <v>12.88</v>
          </cell>
        </row>
        <row r="2138">
          <cell r="A2138" t="str">
            <v>001.18.07440</v>
          </cell>
          <cell r="B2138" t="str">
            <v>Luva de redução de ferro galvanizado 1 1/2x1 pol</v>
          </cell>
          <cell r="C2138" t="str">
            <v>UN</v>
          </cell>
          <cell r="D2138">
            <v>1</v>
          </cell>
          <cell r="E2138">
            <v>9.0829000000000004</v>
          </cell>
          <cell r="F2138">
            <v>9.08</v>
          </cell>
        </row>
        <row r="2139">
          <cell r="A2139" t="str">
            <v>001.18.07460</v>
          </cell>
          <cell r="B2139" t="str">
            <v>Luva de redução de ferro galvanizado 1 1/2x3/4 pol</v>
          </cell>
          <cell r="C2139" t="str">
            <v>UN</v>
          </cell>
          <cell r="D2139">
            <v>1</v>
          </cell>
          <cell r="E2139">
            <v>8.2828999999999997</v>
          </cell>
          <cell r="F2139">
            <v>8.2799999999999994</v>
          </cell>
        </row>
        <row r="2140">
          <cell r="A2140" t="str">
            <v>001.18.07480</v>
          </cell>
          <cell r="B2140" t="str">
            <v>Luva de redução de ferro galvanizado 1 1/4x1 pol</v>
          </cell>
          <cell r="C2140" t="str">
            <v>UN</v>
          </cell>
          <cell r="D2140">
            <v>1</v>
          </cell>
          <cell r="E2140">
            <v>8.2828999999999997</v>
          </cell>
          <cell r="F2140">
            <v>8.2799999999999994</v>
          </cell>
        </row>
        <row r="2141">
          <cell r="A2141" t="str">
            <v>001.18.07500</v>
          </cell>
          <cell r="B2141" t="str">
            <v>Luva de redução de ferro galvanizado 1 1/4x3/4 pol</v>
          </cell>
          <cell r="C2141" t="str">
            <v>UN</v>
          </cell>
          <cell r="D2141">
            <v>1</v>
          </cell>
          <cell r="E2141">
            <v>8.2828999999999997</v>
          </cell>
          <cell r="F2141">
            <v>8.2799999999999994</v>
          </cell>
        </row>
        <row r="2142">
          <cell r="A2142" t="str">
            <v>001.18.07520</v>
          </cell>
          <cell r="B2142" t="str">
            <v>Luva de redução de ferro galvanizado 1 1/4x1/2 pol</v>
          </cell>
          <cell r="C2142" t="str">
            <v>UN</v>
          </cell>
          <cell r="D2142">
            <v>1</v>
          </cell>
          <cell r="E2142">
            <v>8.2828999999999997</v>
          </cell>
          <cell r="F2142">
            <v>8.2799999999999994</v>
          </cell>
        </row>
        <row r="2143">
          <cell r="A2143" t="str">
            <v>001.18.07540</v>
          </cell>
          <cell r="B2143" t="str">
            <v>Luva de redução de ferro galvanizado 1x3/4 pol</v>
          </cell>
          <cell r="C2143" t="str">
            <v>UN</v>
          </cell>
          <cell r="D2143">
            <v>1</v>
          </cell>
          <cell r="E2143">
            <v>5.3474000000000004</v>
          </cell>
          <cell r="F2143">
            <v>5.34</v>
          </cell>
        </row>
        <row r="2144">
          <cell r="A2144" t="str">
            <v>001.18.07560</v>
          </cell>
          <cell r="B2144" t="str">
            <v>Luva de redução de ferro galvanizado 1x1/2 pol</v>
          </cell>
          <cell r="C2144" t="str">
            <v>UN</v>
          </cell>
          <cell r="D2144">
            <v>1</v>
          </cell>
          <cell r="E2144">
            <v>4.9474</v>
          </cell>
          <cell r="F2144">
            <v>4.9400000000000004</v>
          </cell>
        </row>
        <row r="2145">
          <cell r="A2145" t="str">
            <v>001.18.07580</v>
          </cell>
          <cell r="B2145" t="str">
            <v>Luva de redução de ferro galvanizado 3/4x1/2 pol</v>
          </cell>
          <cell r="C2145" t="str">
            <v>UN</v>
          </cell>
          <cell r="D2145">
            <v>1</v>
          </cell>
          <cell r="E2145">
            <v>4.1474000000000002</v>
          </cell>
          <cell r="F2145">
            <v>4.1399999999999997</v>
          </cell>
        </row>
        <row r="2146">
          <cell r="A2146" t="str">
            <v>001.18.07600</v>
          </cell>
          <cell r="B2146" t="str">
            <v>Cotovelo ou joelho de ferro galvanizado 4 pol</v>
          </cell>
          <cell r="C2146" t="str">
            <v>UN</v>
          </cell>
          <cell r="D2146">
            <v>1</v>
          </cell>
          <cell r="E2146">
            <v>74.938400000000001</v>
          </cell>
          <cell r="F2146">
            <v>74.930000000000007</v>
          </cell>
        </row>
        <row r="2147">
          <cell r="A2147" t="str">
            <v>001.18.07620</v>
          </cell>
          <cell r="B2147" t="str">
            <v>Cotovelo ou joelho de ferro galvanizado 3 pol</v>
          </cell>
          <cell r="C2147" t="str">
            <v>UN</v>
          </cell>
          <cell r="D2147">
            <v>1</v>
          </cell>
          <cell r="E2147">
            <v>22.714500000000001</v>
          </cell>
          <cell r="F2147">
            <v>22.71</v>
          </cell>
        </row>
        <row r="2148">
          <cell r="A2148" t="str">
            <v>001.18.07640</v>
          </cell>
          <cell r="B2148" t="str">
            <v>Cotovelo ou joelho de ferro galvanizado 2 1/2 pol</v>
          </cell>
          <cell r="C2148" t="str">
            <v>UN</v>
          </cell>
          <cell r="D2148">
            <v>1</v>
          </cell>
          <cell r="E2148">
            <v>31.044499999999999</v>
          </cell>
          <cell r="F2148">
            <v>31.04</v>
          </cell>
        </row>
        <row r="2149">
          <cell r="A2149" t="str">
            <v>001.18.07660</v>
          </cell>
          <cell r="B2149" t="str">
            <v>Cotovelo ou joelho de ferro galvanizado 2 pol</v>
          </cell>
          <cell r="C2149" t="str">
            <v>UN</v>
          </cell>
          <cell r="D2149">
            <v>1</v>
          </cell>
          <cell r="E2149">
            <v>15.0829</v>
          </cell>
          <cell r="F2149">
            <v>15.08</v>
          </cell>
        </row>
        <row r="2150">
          <cell r="A2150" t="str">
            <v>001.18.07680</v>
          </cell>
          <cell r="B2150" t="str">
            <v>Cotovelo ou joelho de ferro galvanizado 1 1/2 pol</v>
          </cell>
          <cell r="C2150" t="str">
            <v>UN</v>
          </cell>
          <cell r="D2150">
            <v>1</v>
          </cell>
          <cell r="E2150">
            <v>10.882899999999999</v>
          </cell>
          <cell r="F2150">
            <v>10.88</v>
          </cell>
        </row>
        <row r="2151">
          <cell r="A2151" t="str">
            <v>001.18.07700</v>
          </cell>
          <cell r="B2151" t="str">
            <v>Cotovelo ou joelho de ferro galvanizado 1 1/4 pol</v>
          </cell>
          <cell r="C2151" t="str">
            <v>UN</v>
          </cell>
          <cell r="D2151">
            <v>1</v>
          </cell>
          <cell r="E2151">
            <v>8.8828999999999994</v>
          </cell>
          <cell r="F2151">
            <v>8.8800000000000008</v>
          </cell>
        </row>
        <row r="2152">
          <cell r="A2152" t="str">
            <v>001.18.07720</v>
          </cell>
          <cell r="B2152" t="str">
            <v>Cotovelo ou joelho de ferro galvanizado 1 pol</v>
          </cell>
          <cell r="C2152" t="str">
            <v>UN</v>
          </cell>
          <cell r="D2152">
            <v>1</v>
          </cell>
          <cell r="E2152">
            <v>5.4474</v>
          </cell>
          <cell r="F2152">
            <v>5.44</v>
          </cell>
        </row>
        <row r="2153">
          <cell r="A2153" t="str">
            <v>001.18.07740</v>
          </cell>
          <cell r="B2153" t="str">
            <v>Cotovelo ou joelho de ferro galvanizado 3/4 pol</v>
          </cell>
          <cell r="C2153" t="str">
            <v>UN</v>
          </cell>
          <cell r="D2153">
            <v>1</v>
          </cell>
          <cell r="E2153">
            <v>3.9474</v>
          </cell>
          <cell r="F2153">
            <v>3.94</v>
          </cell>
        </row>
        <row r="2154">
          <cell r="A2154" t="str">
            <v>001.18.07760</v>
          </cell>
          <cell r="B2154" t="str">
            <v>Cotovelo ou joelho de ferro galvanizado 1/2 pol</v>
          </cell>
          <cell r="C2154" t="str">
            <v>UN</v>
          </cell>
          <cell r="D2154">
            <v>1</v>
          </cell>
          <cell r="E2154">
            <v>9.6892999999999994</v>
          </cell>
          <cell r="F2154">
            <v>9.68</v>
          </cell>
        </row>
        <row r="2155">
          <cell r="A2155" t="str">
            <v>001.18.07780</v>
          </cell>
          <cell r="B2155" t="str">
            <v>Tee ferro galvanizado 6 pol</v>
          </cell>
          <cell r="C2155" t="str">
            <v>UN</v>
          </cell>
          <cell r="D2155">
            <v>1</v>
          </cell>
          <cell r="E2155">
            <v>43.689300000000003</v>
          </cell>
          <cell r="F2155">
            <v>43.68</v>
          </cell>
        </row>
        <row r="2156">
          <cell r="A2156" t="str">
            <v>001.18.07800</v>
          </cell>
          <cell r="B2156" t="str">
            <v>Tee ferro galvanizado 4 pol</v>
          </cell>
          <cell r="C2156" t="str">
            <v>UN</v>
          </cell>
          <cell r="D2156">
            <v>1</v>
          </cell>
          <cell r="E2156">
            <v>56.042099999999998</v>
          </cell>
          <cell r="F2156">
            <v>56.04</v>
          </cell>
        </row>
        <row r="2157">
          <cell r="A2157" t="str">
            <v>001.18.07820</v>
          </cell>
          <cell r="B2157" t="str">
            <v>Tee ferro galvanizado 3 pol</v>
          </cell>
          <cell r="C2157" t="str">
            <v>UN</v>
          </cell>
          <cell r="D2157">
            <v>1</v>
          </cell>
          <cell r="E2157">
            <v>40.106400000000001</v>
          </cell>
          <cell r="F2157">
            <v>40.1</v>
          </cell>
        </row>
        <row r="2158">
          <cell r="A2158" t="str">
            <v>001.18.07840</v>
          </cell>
          <cell r="B2158" t="str">
            <v>Tee ferro galvanizado 2 1/2 pol</v>
          </cell>
          <cell r="C2158" t="str">
            <v>UN</v>
          </cell>
          <cell r="D2158">
            <v>1</v>
          </cell>
          <cell r="E2158">
            <v>31.106400000000001</v>
          </cell>
          <cell r="F2158">
            <v>31.1</v>
          </cell>
        </row>
        <row r="2159">
          <cell r="A2159" t="str">
            <v>001.18.07860</v>
          </cell>
          <cell r="B2159" t="str">
            <v>Tee ferro galvanizado 2 pol</v>
          </cell>
          <cell r="C2159" t="str">
            <v>UN</v>
          </cell>
          <cell r="D2159">
            <v>1</v>
          </cell>
          <cell r="E2159">
            <v>18.394500000000001</v>
          </cell>
          <cell r="F2159">
            <v>18.39</v>
          </cell>
        </row>
        <row r="2160">
          <cell r="A2160" t="str">
            <v>001.18.07880</v>
          </cell>
          <cell r="B2160" t="str">
            <v>Tee ferro galvanizado 1 1/2 pol</v>
          </cell>
          <cell r="C2160" t="str">
            <v>UN</v>
          </cell>
          <cell r="D2160">
            <v>1</v>
          </cell>
          <cell r="E2160">
            <v>12.644500000000001</v>
          </cell>
          <cell r="F2160">
            <v>12.64</v>
          </cell>
        </row>
        <row r="2161">
          <cell r="A2161" t="str">
            <v>001.18.07900</v>
          </cell>
          <cell r="B2161" t="str">
            <v>Tee ferro galvanizado 1 1/4 pol</v>
          </cell>
          <cell r="C2161" t="str">
            <v>UN</v>
          </cell>
          <cell r="D2161">
            <v>1</v>
          </cell>
          <cell r="E2161">
            <v>11.4945</v>
          </cell>
          <cell r="F2161">
            <v>11.49</v>
          </cell>
        </row>
        <row r="2162">
          <cell r="A2162" t="str">
            <v>001.18.07920</v>
          </cell>
          <cell r="B2162" t="str">
            <v>Tee ferro galvanizado 1 pol</v>
          </cell>
          <cell r="C2162" t="str">
            <v>UN</v>
          </cell>
          <cell r="D2162">
            <v>1</v>
          </cell>
          <cell r="E2162">
            <v>7.3091999999999997</v>
          </cell>
          <cell r="F2162">
            <v>7.3</v>
          </cell>
        </row>
        <row r="2163">
          <cell r="A2163" t="str">
            <v>001.18.07940</v>
          </cell>
          <cell r="B2163" t="str">
            <v>Tee ferro galvanizado 3/4 pol</v>
          </cell>
          <cell r="C2163" t="str">
            <v>UN</v>
          </cell>
          <cell r="D2163">
            <v>1</v>
          </cell>
          <cell r="E2163">
            <v>5.2591999999999999</v>
          </cell>
          <cell r="F2163">
            <v>5.25</v>
          </cell>
        </row>
        <row r="2164">
          <cell r="A2164" t="str">
            <v>001.18.07960</v>
          </cell>
          <cell r="B2164" t="str">
            <v>Tee ferro galvanizado 1/2 pol</v>
          </cell>
          <cell r="C2164" t="str">
            <v>UN</v>
          </cell>
          <cell r="D2164">
            <v>1</v>
          </cell>
          <cell r="E2164">
            <v>3.8992</v>
          </cell>
          <cell r="F2164">
            <v>3.89</v>
          </cell>
        </row>
        <row r="2165">
          <cell r="A2165" t="str">
            <v>001.18.07980</v>
          </cell>
          <cell r="B2165" t="str">
            <v>Tee de redução ferro galvanizado 4x3 pol</v>
          </cell>
          <cell r="C2165" t="str">
            <v>UN</v>
          </cell>
          <cell r="D2165">
            <v>1</v>
          </cell>
          <cell r="E2165">
            <v>91.642099999999999</v>
          </cell>
          <cell r="F2165">
            <v>91.64</v>
          </cell>
        </row>
        <row r="2166">
          <cell r="A2166" t="str">
            <v>001.18.08000</v>
          </cell>
          <cell r="B2166" t="str">
            <v>Tee de redução ferro galvanizado 4x2 pol</v>
          </cell>
          <cell r="C2166" t="str">
            <v>UN</v>
          </cell>
          <cell r="D2166">
            <v>1</v>
          </cell>
          <cell r="E2166">
            <v>91.642099999999999</v>
          </cell>
          <cell r="F2166">
            <v>91.64</v>
          </cell>
        </row>
        <row r="2167">
          <cell r="A2167" t="str">
            <v>001.18.08020</v>
          </cell>
          <cell r="B2167" t="str">
            <v>Tee de redução ferro galvanizado 3x2.5 pol</v>
          </cell>
          <cell r="C2167" t="str">
            <v>UN</v>
          </cell>
          <cell r="D2167">
            <v>1</v>
          </cell>
          <cell r="E2167">
            <v>49.606400000000001</v>
          </cell>
          <cell r="F2167">
            <v>49.6</v>
          </cell>
        </row>
        <row r="2168">
          <cell r="A2168" t="str">
            <v>001.18.08040</v>
          </cell>
          <cell r="B2168" t="str">
            <v>Tee de redução ferro galvanizado 3x2 pol</v>
          </cell>
          <cell r="C2168" t="str">
            <v>UN</v>
          </cell>
          <cell r="D2168">
            <v>1</v>
          </cell>
          <cell r="E2168">
            <v>32.006399999999999</v>
          </cell>
          <cell r="F2168">
            <v>32</v>
          </cell>
        </row>
        <row r="2169">
          <cell r="A2169" t="str">
            <v>001.18.08060</v>
          </cell>
          <cell r="B2169" t="str">
            <v>Tee de redução ferro galvanizado 3x1.5 pol</v>
          </cell>
          <cell r="C2169" t="str">
            <v>UN</v>
          </cell>
          <cell r="D2169">
            <v>1</v>
          </cell>
          <cell r="E2169">
            <v>32.006399999999999</v>
          </cell>
          <cell r="F2169">
            <v>32</v>
          </cell>
        </row>
        <row r="2170">
          <cell r="A2170" t="str">
            <v>001.18.08080</v>
          </cell>
          <cell r="B2170" t="str">
            <v>Tee de redução ferro galvanizado 2.5x2 pol</v>
          </cell>
          <cell r="C2170" t="str">
            <v>UN</v>
          </cell>
          <cell r="D2170">
            <v>1</v>
          </cell>
          <cell r="E2170">
            <v>39.046399999999998</v>
          </cell>
          <cell r="F2170">
            <v>39.04</v>
          </cell>
        </row>
        <row r="2171">
          <cell r="A2171" t="str">
            <v>001.18.08100</v>
          </cell>
          <cell r="B2171" t="str">
            <v>Tee de redução ferro galvanizado 2.5x1.5 pol</v>
          </cell>
          <cell r="C2171" t="str">
            <v>UN</v>
          </cell>
          <cell r="D2171">
            <v>1</v>
          </cell>
          <cell r="E2171">
            <v>15.5564</v>
          </cell>
          <cell r="F2171">
            <v>15.55</v>
          </cell>
        </row>
        <row r="2172">
          <cell r="A2172" t="str">
            <v>001.18.08120</v>
          </cell>
          <cell r="B2172" t="str">
            <v>Tee de redução ferro galvanizado 2.5x1 1/4 pol</v>
          </cell>
          <cell r="C2172" t="str">
            <v>UN</v>
          </cell>
          <cell r="D2172">
            <v>1</v>
          </cell>
          <cell r="E2172">
            <v>27.106400000000001</v>
          </cell>
          <cell r="F2172">
            <v>27.1</v>
          </cell>
        </row>
        <row r="2173">
          <cell r="A2173" t="str">
            <v>001.18.08140</v>
          </cell>
          <cell r="B2173" t="str">
            <v>Tee de redução ferro galvanizado 2x1.5 pol</v>
          </cell>
          <cell r="C2173" t="str">
            <v>UN</v>
          </cell>
          <cell r="D2173">
            <v>1</v>
          </cell>
          <cell r="E2173">
            <v>15.044499999999999</v>
          </cell>
          <cell r="F2173">
            <v>15.04</v>
          </cell>
        </row>
        <row r="2174">
          <cell r="A2174" t="str">
            <v>001.18.08160</v>
          </cell>
          <cell r="B2174" t="str">
            <v>Tee de redução ferro galvanizado 2x1 1/4 pol</v>
          </cell>
          <cell r="C2174" t="str">
            <v>UN</v>
          </cell>
          <cell r="D2174">
            <v>1</v>
          </cell>
          <cell r="E2174">
            <v>18.044499999999999</v>
          </cell>
          <cell r="F2174">
            <v>18.04</v>
          </cell>
        </row>
        <row r="2175">
          <cell r="A2175" t="str">
            <v>001.18.08180</v>
          </cell>
          <cell r="B2175" t="str">
            <v>Tee de redução ferro galvanizado 2x1 pol</v>
          </cell>
          <cell r="C2175" t="str">
            <v>UN</v>
          </cell>
          <cell r="D2175">
            <v>1</v>
          </cell>
          <cell r="E2175">
            <v>14.5945</v>
          </cell>
          <cell r="F2175">
            <v>14.59</v>
          </cell>
        </row>
        <row r="2176">
          <cell r="A2176" t="str">
            <v>001.18.08200</v>
          </cell>
          <cell r="B2176" t="str">
            <v>Tee de redução ferro galvanizado 1.5x1 1/4 pol</v>
          </cell>
          <cell r="C2176" t="str">
            <v>UN</v>
          </cell>
          <cell r="D2176">
            <v>1</v>
          </cell>
          <cell r="E2176">
            <v>10.6645</v>
          </cell>
          <cell r="F2176">
            <v>10.66</v>
          </cell>
        </row>
        <row r="2177">
          <cell r="A2177" t="str">
            <v>001.18.08220</v>
          </cell>
          <cell r="B2177" t="str">
            <v>Tee de redução ferro galvanizado 1.5x1 pol</v>
          </cell>
          <cell r="C2177" t="str">
            <v>UN</v>
          </cell>
          <cell r="D2177">
            <v>1</v>
          </cell>
          <cell r="E2177">
            <v>14.9145</v>
          </cell>
          <cell r="F2177">
            <v>14.91</v>
          </cell>
        </row>
        <row r="2178">
          <cell r="A2178" t="str">
            <v>001.18.08240</v>
          </cell>
          <cell r="B2178" t="str">
            <v>Tee de redução ferro galvanizado 1.5x3/4 pol</v>
          </cell>
          <cell r="C2178" t="str">
            <v>UN</v>
          </cell>
          <cell r="D2178">
            <v>1</v>
          </cell>
          <cell r="E2178">
            <v>11.384499999999999</v>
          </cell>
          <cell r="F2178">
            <v>11.38</v>
          </cell>
        </row>
        <row r="2179">
          <cell r="A2179" t="str">
            <v>001.18.08260</v>
          </cell>
          <cell r="B2179" t="str">
            <v>Tee de redução ferro galvanizado 1 1/4x1 pol</v>
          </cell>
          <cell r="C2179" t="str">
            <v>UN</v>
          </cell>
          <cell r="D2179">
            <v>1</v>
          </cell>
          <cell r="E2179">
            <v>10.294499999999999</v>
          </cell>
          <cell r="F2179">
            <v>10.29</v>
          </cell>
        </row>
        <row r="2180">
          <cell r="A2180" t="str">
            <v>001.18.08280</v>
          </cell>
          <cell r="B2180" t="str">
            <v>Tee de redução ferro galvanizado 1 1/4x3/4 pol</v>
          </cell>
          <cell r="C2180" t="str">
            <v>UN</v>
          </cell>
          <cell r="D2180">
            <v>1</v>
          </cell>
          <cell r="E2180">
            <v>10.294499999999999</v>
          </cell>
          <cell r="F2180">
            <v>10.29</v>
          </cell>
        </row>
        <row r="2181">
          <cell r="A2181" t="str">
            <v>001.18.08300</v>
          </cell>
          <cell r="B2181" t="str">
            <v>Tee de redução ferro galvanizado 1 1/4x1/2 pol</v>
          </cell>
          <cell r="C2181" t="str">
            <v>UN</v>
          </cell>
          <cell r="D2181">
            <v>1</v>
          </cell>
          <cell r="E2181">
            <v>9.3945000000000007</v>
          </cell>
          <cell r="F2181">
            <v>9.39</v>
          </cell>
        </row>
        <row r="2182">
          <cell r="A2182" t="str">
            <v>001.18.08320</v>
          </cell>
          <cell r="B2182" t="str">
            <v>Tee de redução ferro galvanizado 1x3/4 pol</v>
          </cell>
          <cell r="C2182" t="str">
            <v>UN</v>
          </cell>
          <cell r="D2182">
            <v>1</v>
          </cell>
          <cell r="E2182">
            <v>5.5991999999999997</v>
          </cell>
          <cell r="F2182">
            <v>5.59</v>
          </cell>
        </row>
        <row r="2183">
          <cell r="A2183" t="str">
            <v>001.18.08340</v>
          </cell>
          <cell r="B2183" t="str">
            <v>Tee de redução ferro galvanizado 1x1/2 pol</v>
          </cell>
          <cell r="C2183" t="str">
            <v>UN</v>
          </cell>
          <cell r="D2183">
            <v>1</v>
          </cell>
          <cell r="E2183">
            <v>8.3491999999999997</v>
          </cell>
          <cell r="F2183">
            <v>8.34</v>
          </cell>
        </row>
        <row r="2184">
          <cell r="A2184" t="str">
            <v>001.18.08360</v>
          </cell>
          <cell r="B2184" t="str">
            <v>Tee fe redução ferro galvanizado 3/4x1/2 pol</v>
          </cell>
          <cell r="C2184" t="str">
            <v>UN</v>
          </cell>
          <cell r="D2184">
            <v>1</v>
          </cell>
          <cell r="E2184">
            <v>4.1992000000000003</v>
          </cell>
          <cell r="F2184">
            <v>4.1900000000000004</v>
          </cell>
        </row>
        <row r="2185">
          <cell r="A2185" t="str">
            <v>001.18.08380</v>
          </cell>
          <cell r="B2185" t="str">
            <v>Luva simples ferro galvanizado 4 pol</v>
          </cell>
          <cell r="C2185" t="str">
            <v>UN</v>
          </cell>
          <cell r="D2185">
            <v>1</v>
          </cell>
          <cell r="E2185">
            <v>35.068399999999997</v>
          </cell>
          <cell r="F2185">
            <v>35.06</v>
          </cell>
        </row>
        <row r="2186">
          <cell r="A2186" t="str">
            <v>001.18.08400</v>
          </cell>
          <cell r="B2186" t="str">
            <v>Luva simples ferro galvanizado 3 pol</v>
          </cell>
          <cell r="C2186" t="str">
            <v>UN</v>
          </cell>
          <cell r="D2186">
            <v>1</v>
          </cell>
          <cell r="E2186">
            <v>26.994499999999999</v>
          </cell>
          <cell r="F2186">
            <v>26.99</v>
          </cell>
        </row>
        <row r="2187">
          <cell r="A2187" t="str">
            <v>001.18.08420</v>
          </cell>
          <cell r="B2187" t="str">
            <v>Luva simples ferro galvanizado 2 1/2 pol</v>
          </cell>
          <cell r="C2187" t="str">
            <v>UN</v>
          </cell>
          <cell r="D2187">
            <v>1</v>
          </cell>
          <cell r="E2187">
            <v>19.5945</v>
          </cell>
          <cell r="F2187">
            <v>19.59</v>
          </cell>
        </row>
        <row r="2188">
          <cell r="A2188" t="str">
            <v>001.18.08440</v>
          </cell>
          <cell r="B2188" t="str">
            <v>Luva simples ferro galvanizado 2 pol</v>
          </cell>
          <cell r="C2188" t="str">
            <v>UN</v>
          </cell>
          <cell r="D2188">
            <v>1</v>
          </cell>
          <cell r="E2188">
            <v>11.6829</v>
          </cell>
          <cell r="F2188">
            <v>11.68</v>
          </cell>
        </row>
        <row r="2189">
          <cell r="A2189" t="str">
            <v>001.18.08460</v>
          </cell>
          <cell r="B2189" t="str">
            <v>Luva simples ferro galvanizado 1 1/2 pol</v>
          </cell>
          <cell r="C2189" t="str">
            <v>UN</v>
          </cell>
          <cell r="D2189">
            <v>1</v>
          </cell>
          <cell r="E2189">
            <v>9.0829000000000004</v>
          </cell>
          <cell r="F2189">
            <v>9.08</v>
          </cell>
        </row>
        <row r="2190">
          <cell r="A2190" t="str">
            <v>001.18.08480</v>
          </cell>
          <cell r="B2190" t="str">
            <v>Luva simples ferro galvanizado 1 1/4 pol</v>
          </cell>
          <cell r="C2190" t="str">
            <v>UN</v>
          </cell>
          <cell r="D2190">
            <v>1</v>
          </cell>
          <cell r="E2190">
            <v>7.5328999999999997</v>
          </cell>
          <cell r="F2190">
            <v>7.53</v>
          </cell>
        </row>
        <row r="2191">
          <cell r="A2191" t="str">
            <v>001.18.08500</v>
          </cell>
          <cell r="B2191" t="str">
            <v>Luva simples ferro galvanizado 1 pol</v>
          </cell>
          <cell r="C2191" t="str">
            <v>UN</v>
          </cell>
          <cell r="D2191">
            <v>1</v>
          </cell>
          <cell r="E2191">
            <v>5.1974</v>
          </cell>
          <cell r="F2191">
            <v>5.19</v>
          </cell>
        </row>
        <row r="2192">
          <cell r="A2192" t="str">
            <v>001.18.08520</v>
          </cell>
          <cell r="B2192" t="str">
            <v>Luva simples ferro galvanizado 3/4 pol</v>
          </cell>
          <cell r="C2192" t="str">
            <v>UN</v>
          </cell>
          <cell r="D2192">
            <v>1</v>
          </cell>
          <cell r="E2192">
            <v>3.9973999999999998</v>
          </cell>
          <cell r="F2192">
            <v>3.99</v>
          </cell>
        </row>
        <row r="2193">
          <cell r="A2193" t="str">
            <v>001.18.08540</v>
          </cell>
          <cell r="B2193" t="str">
            <v>Luva simples ferro galvanizado 1/2 pol</v>
          </cell>
          <cell r="C2193" t="str">
            <v>UN</v>
          </cell>
          <cell r="D2193">
            <v>1</v>
          </cell>
          <cell r="E2193">
            <v>3.2974000000000001</v>
          </cell>
          <cell r="F2193">
            <v>3.29</v>
          </cell>
        </row>
        <row r="2194">
          <cell r="A2194" t="str">
            <v>001.18.08560</v>
          </cell>
          <cell r="B2194" t="str">
            <v>União assento plano ferro galvanizado 4 pol</v>
          </cell>
          <cell r="C2194" t="str">
            <v>UN</v>
          </cell>
          <cell r="D2194">
            <v>1</v>
          </cell>
          <cell r="E2194">
            <v>58.642099999999999</v>
          </cell>
          <cell r="F2194">
            <v>58.64</v>
          </cell>
        </row>
        <row r="2195">
          <cell r="A2195" t="str">
            <v>001.18.08580</v>
          </cell>
          <cell r="B2195" t="str">
            <v>União assento plano ferro galvanizado 3 pol</v>
          </cell>
          <cell r="C2195" t="str">
            <v>UN</v>
          </cell>
          <cell r="D2195">
            <v>1</v>
          </cell>
          <cell r="E2195">
            <v>47.106400000000001</v>
          </cell>
          <cell r="F2195">
            <v>47.1</v>
          </cell>
        </row>
        <row r="2196">
          <cell r="A2196" t="str">
            <v>001.18.08600</v>
          </cell>
          <cell r="B2196" t="str">
            <v>União assento plano ferro galvanizado 2 1/2 pol</v>
          </cell>
          <cell r="C2196" t="str">
            <v>UN</v>
          </cell>
          <cell r="D2196">
            <v>1</v>
          </cell>
          <cell r="E2196">
            <v>38.556399999999996</v>
          </cell>
          <cell r="F2196">
            <v>38.549999999999997</v>
          </cell>
        </row>
        <row r="2197">
          <cell r="A2197" t="str">
            <v>001.18.08620</v>
          </cell>
          <cell r="B2197" t="str">
            <v>União assento plano ferro galvanizado 2 pol</v>
          </cell>
          <cell r="C2197" t="str">
            <v>UN</v>
          </cell>
          <cell r="D2197">
            <v>1</v>
          </cell>
          <cell r="E2197">
            <v>27.5945</v>
          </cell>
          <cell r="F2197">
            <v>27.59</v>
          </cell>
        </row>
        <row r="2198">
          <cell r="A2198" t="str">
            <v>001.18.08640</v>
          </cell>
          <cell r="B2198" t="str">
            <v>União assento plano ferro galvanizado 1 1/2 pol</v>
          </cell>
          <cell r="C2198" t="str">
            <v>UN</v>
          </cell>
          <cell r="D2198">
            <v>1</v>
          </cell>
          <cell r="E2198">
            <v>19.994499999999999</v>
          </cell>
          <cell r="F2198">
            <v>19.989999999999998</v>
          </cell>
        </row>
        <row r="2199">
          <cell r="A2199" t="str">
            <v>001.18.08660</v>
          </cell>
          <cell r="B2199" t="str">
            <v>União assento plano ferro galvanizado 1 1/4 pol</v>
          </cell>
          <cell r="C2199" t="str">
            <v>UN</v>
          </cell>
          <cell r="D2199">
            <v>1</v>
          </cell>
          <cell r="E2199">
            <v>16.994499999999999</v>
          </cell>
          <cell r="F2199">
            <v>16.989999999999998</v>
          </cell>
        </row>
        <row r="2200">
          <cell r="A2200" t="str">
            <v>001.18.08680</v>
          </cell>
          <cell r="B2200" t="str">
            <v>União assento plano ferro galvanizado 1 pol</v>
          </cell>
          <cell r="C2200" t="str">
            <v>UN</v>
          </cell>
          <cell r="D2200">
            <v>1</v>
          </cell>
          <cell r="E2200">
            <v>11.059200000000001</v>
          </cell>
          <cell r="F2200">
            <v>11.05</v>
          </cell>
        </row>
        <row r="2201">
          <cell r="A2201" t="str">
            <v>001.18.08700</v>
          </cell>
          <cell r="B2201" t="str">
            <v>União assento plano ferro galvanizado 3/4 pol</v>
          </cell>
          <cell r="C2201" t="str">
            <v>UN</v>
          </cell>
          <cell r="D2201">
            <v>1</v>
          </cell>
          <cell r="E2201">
            <v>10.459199999999999</v>
          </cell>
          <cell r="F2201">
            <v>10.45</v>
          </cell>
        </row>
        <row r="2202">
          <cell r="A2202" t="str">
            <v>001.18.08720</v>
          </cell>
          <cell r="B2202" t="str">
            <v>União assento plano ferro galvanizado 1/2 pol</v>
          </cell>
          <cell r="C2202" t="str">
            <v>UN</v>
          </cell>
          <cell r="D2202">
            <v>1</v>
          </cell>
          <cell r="E2202">
            <v>8.0592000000000006</v>
          </cell>
          <cell r="F2202">
            <v>8.0500000000000007</v>
          </cell>
        </row>
        <row r="2203">
          <cell r="A2203" t="str">
            <v>001.18.08740</v>
          </cell>
          <cell r="B2203" t="str">
            <v>Flange c/ sextavado ferro galvanizado 4 pol</v>
          </cell>
          <cell r="C2203" t="str">
            <v>UN</v>
          </cell>
          <cell r="D2203">
            <v>1</v>
          </cell>
          <cell r="E2203">
            <v>44.688400000000001</v>
          </cell>
          <cell r="F2203">
            <v>44.68</v>
          </cell>
        </row>
        <row r="2204">
          <cell r="A2204" t="str">
            <v>001.18.08760</v>
          </cell>
          <cell r="B2204" t="str">
            <v>Flange c/ sextavado ferro galvanizado 3 pol</v>
          </cell>
          <cell r="C2204" t="str">
            <v>UN</v>
          </cell>
          <cell r="D2204">
            <v>1</v>
          </cell>
          <cell r="E2204">
            <v>35.024500000000003</v>
          </cell>
          <cell r="F2204">
            <v>35.020000000000003</v>
          </cell>
        </row>
        <row r="2205">
          <cell r="A2205" t="str">
            <v>001.18.08780</v>
          </cell>
          <cell r="B2205" t="str">
            <v>Flange c/ sextavado ferro galvanizado 2 1/2 pol</v>
          </cell>
          <cell r="C2205" t="str">
            <v>UN</v>
          </cell>
          <cell r="D2205">
            <v>1</v>
          </cell>
          <cell r="E2205">
            <v>24.564499999999999</v>
          </cell>
          <cell r="F2205">
            <v>24.56</v>
          </cell>
        </row>
        <row r="2206">
          <cell r="A2206" t="str">
            <v>001.18.08800</v>
          </cell>
          <cell r="B2206" t="str">
            <v>Flange c/ sextavado ferro galvanizado 2 pol</v>
          </cell>
          <cell r="C2206" t="str">
            <v>UN</v>
          </cell>
          <cell r="D2206">
            <v>1</v>
          </cell>
          <cell r="E2206">
            <v>18.032900000000001</v>
          </cell>
          <cell r="F2206">
            <v>18.03</v>
          </cell>
        </row>
        <row r="2207">
          <cell r="A2207" t="str">
            <v>001.18.08820</v>
          </cell>
          <cell r="B2207" t="str">
            <v>Flange c/ sextavado ferro galvanizado 1 1/2 pol</v>
          </cell>
          <cell r="C2207" t="str">
            <v>UN</v>
          </cell>
          <cell r="D2207">
            <v>1</v>
          </cell>
          <cell r="E2207">
            <v>8.5328999999999997</v>
          </cell>
          <cell r="F2207">
            <v>8.5299999999999994</v>
          </cell>
        </row>
        <row r="2208">
          <cell r="A2208" t="str">
            <v>001.18.08840</v>
          </cell>
          <cell r="B2208" t="str">
            <v>Flange c/ sextavado ferro galvanizado 1 1/4 pol</v>
          </cell>
          <cell r="C2208" t="str">
            <v>UN</v>
          </cell>
          <cell r="D2208">
            <v>1</v>
          </cell>
          <cell r="E2208">
            <v>7.7828999999999997</v>
          </cell>
          <cell r="F2208">
            <v>7.78</v>
          </cell>
        </row>
        <row r="2209">
          <cell r="A2209" t="str">
            <v>001.18.08860</v>
          </cell>
          <cell r="B2209" t="str">
            <v>Flange c/ sextavado ferro galvanizado 1 pol</v>
          </cell>
          <cell r="C2209" t="str">
            <v>UN</v>
          </cell>
          <cell r="D2209">
            <v>1</v>
          </cell>
          <cell r="E2209">
            <v>5.8474000000000004</v>
          </cell>
          <cell r="F2209">
            <v>5.84</v>
          </cell>
        </row>
        <row r="2210">
          <cell r="A2210" t="str">
            <v>001.18.08880</v>
          </cell>
          <cell r="B2210" t="str">
            <v>Flange c/ sextavado ferro galvanizado 3/4 pol</v>
          </cell>
          <cell r="C2210" t="str">
            <v>UN</v>
          </cell>
          <cell r="D2210">
            <v>1</v>
          </cell>
          <cell r="E2210">
            <v>7.1773999999999996</v>
          </cell>
          <cell r="F2210">
            <v>7.17</v>
          </cell>
        </row>
        <row r="2211">
          <cell r="A2211" t="str">
            <v>001.18.08900</v>
          </cell>
          <cell r="B2211" t="str">
            <v>Flange c/ sextavado ferro galvanizado 1/2 pol</v>
          </cell>
          <cell r="C2211" t="str">
            <v>UN</v>
          </cell>
          <cell r="D2211">
            <v>1</v>
          </cell>
          <cell r="E2211">
            <v>6.2173999999999996</v>
          </cell>
          <cell r="F2211">
            <v>6.21</v>
          </cell>
        </row>
        <row r="2212">
          <cell r="A2212" t="str">
            <v>001.18.08920</v>
          </cell>
          <cell r="B2212" t="str">
            <v>Niple duplo ferro galvanizado 4 pol</v>
          </cell>
          <cell r="C2212" t="str">
            <v>UN</v>
          </cell>
          <cell r="D2212">
            <v>1</v>
          </cell>
          <cell r="E2212">
            <v>36.618400000000001</v>
          </cell>
          <cell r="F2212">
            <v>36.61</v>
          </cell>
        </row>
        <row r="2213">
          <cell r="A2213" t="str">
            <v>001.18.08940</v>
          </cell>
          <cell r="B2213" t="str">
            <v>Niple duplo ferro galvanizado 3 pol</v>
          </cell>
          <cell r="C2213" t="str">
            <v>UN</v>
          </cell>
          <cell r="D2213">
            <v>1</v>
          </cell>
          <cell r="E2213">
            <v>20.394500000000001</v>
          </cell>
          <cell r="F2213">
            <v>20.39</v>
          </cell>
        </row>
        <row r="2214">
          <cell r="A2214" t="str">
            <v>001.18.08960</v>
          </cell>
          <cell r="B2214" t="str">
            <v>Niple duplo ferro galvanizado 2 1/2 pol</v>
          </cell>
          <cell r="C2214" t="str">
            <v>UN</v>
          </cell>
          <cell r="D2214">
            <v>1</v>
          </cell>
          <cell r="E2214">
            <v>15.044499999999999</v>
          </cell>
          <cell r="F2214">
            <v>15.04</v>
          </cell>
        </row>
        <row r="2215">
          <cell r="A2215" t="str">
            <v>001.18.08980</v>
          </cell>
          <cell r="B2215" t="str">
            <v>Niple duplo ferro galvanizado 2 pol</v>
          </cell>
          <cell r="C2215" t="str">
            <v>UN</v>
          </cell>
          <cell r="D2215">
            <v>1</v>
          </cell>
          <cell r="E2215">
            <v>12.1829</v>
          </cell>
          <cell r="F2215">
            <v>12.18</v>
          </cell>
        </row>
        <row r="2216">
          <cell r="A2216" t="str">
            <v>001.18.09000</v>
          </cell>
          <cell r="B2216" t="str">
            <v>Niple duplo ferro galvanizado 1 1/2 pol</v>
          </cell>
          <cell r="C2216" t="str">
            <v>UN</v>
          </cell>
          <cell r="D2216">
            <v>1</v>
          </cell>
          <cell r="E2216">
            <v>7.5328999999999997</v>
          </cell>
          <cell r="F2216">
            <v>7.53</v>
          </cell>
        </row>
        <row r="2217">
          <cell r="A2217" t="str">
            <v>001.18.09020</v>
          </cell>
          <cell r="B2217" t="str">
            <v>Niple duplo ferro galvanizado 1 1/4 pol</v>
          </cell>
          <cell r="C2217" t="str">
            <v>UN</v>
          </cell>
          <cell r="D2217">
            <v>1</v>
          </cell>
          <cell r="E2217">
            <v>7.0829000000000004</v>
          </cell>
          <cell r="F2217">
            <v>7.08</v>
          </cell>
        </row>
        <row r="2218">
          <cell r="A2218" t="str">
            <v>001.18.09040</v>
          </cell>
          <cell r="B2218" t="str">
            <v>Niple duplo ferro galvanizado 1 pol</v>
          </cell>
          <cell r="C2218" t="str">
            <v>UN</v>
          </cell>
          <cell r="D2218">
            <v>1</v>
          </cell>
          <cell r="E2218">
            <v>4.6474000000000002</v>
          </cell>
          <cell r="F2218">
            <v>4.6399999999999997</v>
          </cell>
        </row>
        <row r="2219">
          <cell r="A2219" t="str">
            <v>001.18.09060</v>
          </cell>
          <cell r="B2219" t="str">
            <v>Niple duplo ferro galvanizado 3/4 pol</v>
          </cell>
          <cell r="C2219" t="str">
            <v>UN</v>
          </cell>
          <cell r="D2219">
            <v>1</v>
          </cell>
          <cell r="E2219">
            <v>3.5973999999999999</v>
          </cell>
          <cell r="F2219">
            <v>3.59</v>
          </cell>
        </row>
        <row r="2220">
          <cell r="A2220" t="str">
            <v>001.18.09080</v>
          </cell>
          <cell r="B2220" t="str">
            <v>Niple duplo ferro galvanizado 1/2 pol</v>
          </cell>
          <cell r="C2220" t="str">
            <v>UN</v>
          </cell>
          <cell r="D2220">
            <v>1</v>
          </cell>
          <cell r="E2220">
            <v>3.1474000000000002</v>
          </cell>
          <cell r="F2220">
            <v>3.14</v>
          </cell>
        </row>
        <row r="2221">
          <cell r="A2221" t="str">
            <v>001.18.09100</v>
          </cell>
          <cell r="B2221" t="str">
            <v>Plug ou bujão ferro galvanizado 4 pol</v>
          </cell>
          <cell r="C2221" t="str">
            <v>UN</v>
          </cell>
          <cell r="D2221">
            <v>1</v>
          </cell>
          <cell r="E2221">
            <v>35.594499999999996</v>
          </cell>
          <cell r="F2221">
            <v>35.590000000000003</v>
          </cell>
        </row>
        <row r="2222">
          <cell r="A2222" t="str">
            <v>001.18.09120</v>
          </cell>
          <cell r="B2222" t="str">
            <v>Tampão ou cap ferro galvanizado 4 pol</v>
          </cell>
          <cell r="C2222" t="str">
            <v>UN</v>
          </cell>
          <cell r="D2222">
            <v>1</v>
          </cell>
          <cell r="E2222">
            <v>23.994499999999999</v>
          </cell>
          <cell r="F2222">
            <v>23.99</v>
          </cell>
        </row>
        <row r="2223">
          <cell r="A2223" t="str">
            <v>001.18.09140</v>
          </cell>
          <cell r="B2223" t="str">
            <v>Plug ou bujão ferro galvanizado 3 pol</v>
          </cell>
          <cell r="C2223" t="str">
            <v>UN</v>
          </cell>
          <cell r="D2223">
            <v>1</v>
          </cell>
          <cell r="E2223">
            <v>19.371099999999998</v>
          </cell>
          <cell r="F2223">
            <v>19.37</v>
          </cell>
        </row>
        <row r="2224">
          <cell r="A2224" t="str">
            <v>001.18.09160</v>
          </cell>
          <cell r="B2224" t="str">
            <v>Tampão ou cap ferro galvanizado 3 pol</v>
          </cell>
          <cell r="C2224" t="str">
            <v>UN</v>
          </cell>
          <cell r="D2224">
            <v>1</v>
          </cell>
          <cell r="E2224">
            <v>16.771100000000001</v>
          </cell>
          <cell r="F2224">
            <v>16.77</v>
          </cell>
        </row>
        <row r="2225">
          <cell r="A2225" t="str">
            <v>001.18.09180</v>
          </cell>
          <cell r="B2225" t="str">
            <v>Plug ou bujão ferro galvanizado 2 1/2 pol</v>
          </cell>
          <cell r="C2225" t="str">
            <v>UN</v>
          </cell>
          <cell r="D2225">
            <v>1</v>
          </cell>
          <cell r="E2225">
            <v>15.021100000000001</v>
          </cell>
          <cell r="F2225">
            <v>15.02</v>
          </cell>
        </row>
        <row r="2226">
          <cell r="A2226" t="str">
            <v>001.18.09200</v>
          </cell>
          <cell r="B2226" t="str">
            <v>Plug ou bujão ferro galvanizado 2 pol</v>
          </cell>
          <cell r="C2226" t="str">
            <v>UN</v>
          </cell>
          <cell r="D2226">
            <v>1</v>
          </cell>
          <cell r="E2226">
            <v>6.6592000000000002</v>
          </cell>
          <cell r="F2226">
            <v>6.65</v>
          </cell>
        </row>
        <row r="2227">
          <cell r="A2227" t="str">
            <v>001.18.09220</v>
          </cell>
          <cell r="B2227" t="str">
            <v>Plug ou bujão ferro galvanizado 1 1/2 pol</v>
          </cell>
          <cell r="C2227" t="str">
            <v>UN</v>
          </cell>
          <cell r="D2227">
            <v>1</v>
          </cell>
          <cell r="E2227">
            <v>5.1592000000000002</v>
          </cell>
          <cell r="F2227">
            <v>5.15</v>
          </cell>
        </row>
        <row r="2228">
          <cell r="A2228" t="str">
            <v>001.18.09240</v>
          </cell>
          <cell r="B2228" t="str">
            <v>Plug ou bujão ferro galvanizado 1 1/4 pol</v>
          </cell>
          <cell r="C2228" t="str">
            <v>UN</v>
          </cell>
          <cell r="D2228">
            <v>1</v>
          </cell>
          <cell r="E2228">
            <v>4.2591999999999999</v>
          </cell>
          <cell r="F2228">
            <v>4.25</v>
          </cell>
        </row>
        <row r="2229">
          <cell r="A2229" t="str">
            <v>001.18.09260</v>
          </cell>
          <cell r="B2229" t="str">
            <v>Plug ou bujão ferro galvanizado 1 pol</v>
          </cell>
          <cell r="C2229" t="str">
            <v>UN</v>
          </cell>
          <cell r="D2229">
            <v>1</v>
          </cell>
          <cell r="E2229">
            <v>2.9352999999999998</v>
          </cell>
          <cell r="F2229">
            <v>2.93</v>
          </cell>
        </row>
        <row r="2230">
          <cell r="A2230" t="str">
            <v>001.18.09280</v>
          </cell>
          <cell r="B2230" t="str">
            <v>Plug ou bujão ferro galvanizado 3/4 pol</v>
          </cell>
          <cell r="C2230" t="str">
            <v>UN</v>
          </cell>
          <cell r="D2230">
            <v>1</v>
          </cell>
          <cell r="E2230">
            <v>2.9853000000000001</v>
          </cell>
          <cell r="F2230">
            <v>2.98</v>
          </cell>
        </row>
        <row r="2231">
          <cell r="A2231" t="str">
            <v>001.18.09300</v>
          </cell>
          <cell r="B2231" t="str">
            <v>Plug ou bujão ferro galvanizado 1/2 pol</v>
          </cell>
          <cell r="C2231" t="str">
            <v>UN</v>
          </cell>
          <cell r="D2231">
            <v>1</v>
          </cell>
          <cell r="E2231">
            <v>2.1353</v>
          </cell>
          <cell r="F2231">
            <v>2.13</v>
          </cell>
        </row>
        <row r="2232">
          <cell r="A2232" t="str">
            <v>001.18.09320</v>
          </cell>
          <cell r="B2232" t="str">
            <v>Tampão ou cap ferro galvanizado 2 1/2 pol</v>
          </cell>
          <cell r="C2232" t="str">
            <v>UN</v>
          </cell>
          <cell r="D2232">
            <v>1</v>
          </cell>
          <cell r="E2232">
            <v>10.171099999999999</v>
          </cell>
          <cell r="F2232">
            <v>10.17</v>
          </cell>
        </row>
        <row r="2233">
          <cell r="A2233" t="str">
            <v>001.18.09340</v>
          </cell>
          <cell r="B2233" t="str">
            <v>Tampão ou cap ferro galvanizado 2 pol</v>
          </cell>
          <cell r="C2233" t="str">
            <v>UN</v>
          </cell>
          <cell r="D2233">
            <v>1</v>
          </cell>
          <cell r="E2233">
            <v>7.7092000000000001</v>
          </cell>
          <cell r="F2233">
            <v>7.7</v>
          </cell>
        </row>
        <row r="2234">
          <cell r="A2234" t="str">
            <v>001.18.09360</v>
          </cell>
          <cell r="B2234" t="str">
            <v>Tampão ou cap ferro galvanizado 1 1/2 pol</v>
          </cell>
          <cell r="C2234" t="str">
            <v>UN</v>
          </cell>
          <cell r="D2234">
            <v>1</v>
          </cell>
          <cell r="E2234">
            <v>6.1592000000000002</v>
          </cell>
          <cell r="F2234">
            <v>6.15</v>
          </cell>
        </row>
        <row r="2235">
          <cell r="A2235" t="str">
            <v>001.18.09380</v>
          </cell>
          <cell r="B2235" t="str">
            <v>Tampão ou cap ferro galvanizado 1 1/4 pol</v>
          </cell>
          <cell r="C2235" t="str">
            <v>UN</v>
          </cell>
          <cell r="D2235">
            <v>1</v>
          </cell>
          <cell r="E2235">
            <v>6.2092000000000001</v>
          </cell>
          <cell r="F2235">
            <v>6.2</v>
          </cell>
        </row>
        <row r="2236">
          <cell r="A2236" t="str">
            <v>001.18.09400</v>
          </cell>
          <cell r="B2236" t="str">
            <v>Tampão ou cap ferro galvanizado 1 pol</v>
          </cell>
          <cell r="C2236" t="str">
            <v>UN</v>
          </cell>
          <cell r="D2236">
            <v>1</v>
          </cell>
          <cell r="E2236">
            <v>3.7353000000000001</v>
          </cell>
          <cell r="F2236">
            <v>3.73</v>
          </cell>
        </row>
        <row r="2237">
          <cell r="A2237" t="str">
            <v>001.18.09420</v>
          </cell>
          <cell r="B2237" t="str">
            <v>Tampão ou cap ferro galvanizado 3/4 pol</v>
          </cell>
          <cell r="C2237" t="str">
            <v>UN</v>
          </cell>
          <cell r="D2237">
            <v>1</v>
          </cell>
          <cell r="E2237">
            <v>2.8653</v>
          </cell>
          <cell r="F2237">
            <v>2.86</v>
          </cell>
        </row>
        <row r="2238">
          <cell r="A2238" t="str">
            <v>001.18.09440</v>
          </cell>
          <cell r="B2238" t="str">
            <v>Tampão ou cap ferro galvanizado 1/2 pol</v>
          </cell>
          <cell r="C2238" t="str">
            <v>UN</v>
          </cell>
          <cell r="D2238">
            <v>1</v>
          </cell>
          <cell r="E2238">
            <v>2.6353</v>
          </cell>
          <cell r="F2238">
            <v>2.63</v>
          </cell>
        </row>
        <row r="2239">
          <cell r="A2239" t="str">
            <v>001.18.09460</v>
          </cell>
          <cell r="B2239" t="str">
            <v>Execução de caixa p/abrigar torneira ou registro conf.detalhe n.20 do dop</v>
          </cell>
          <cell r="C2239" t="str">
            <v>CJ</v>
          </cell>
          <cell r="D2239">
            <v>1</v>
          </cell>
          <cell r="E2239">
            <v>97.621799999999993</v>
          </cell>
          <cell r="F2239">
            <v>97.62</v>
          </cell>
        </row>
        <row r="2240">
          <cell r="A2240" t="str">
            <v>001.18.09480</v>
          </cell>
          <cell r="B2240" t="str">
            <v>Fornecimento e instalação de tubo de descida para vávula de descarga de 1 1/2 pol de pvc rigido</v>
          </cell>
          <cell r="C2240" t="str">
            <v>UN</v>
          </cell>
          <cell r="D2240">
            <v>1</v>
          </cell>
          <cell r="E2240">
            <v>7.2283999999999997</v>
          </cell>
          <cell r="F2240">
            <v>7.22</v>
          </cell>
        </row>
        <row r="2241">
          <cell r="A2241" t="str">
            <v>001.18.09500</v>
          </cell>
          <cell r="B2241" t="str">
            <v>Fornecimento e instalação de ligação  para bacia sanitária em tubo em pvc rigido branco de 40mm</v>
          </cell>
          <cell r="C2241" t="str">
            <v>UN</v>
          </cell>
          <cell r="D2241">
            <v>1</v>
          </cell>
          <cell r="E2241">
            <v>7.2445000000000004</v>
          </cell>
          <cell r="F2241">
            <v>7.24</v>
          </cell>
        </row>
        <row r="2242">
          <cell r="A2242" t="str">
            <v>001.18.09520</v>
          </cell>
          <cell r="B2242" t="str">
            <v>Fornecimento e instalação de ligação para bacia sanitária tubo em pvc rigido cromado de 40mm</v>
          </cell>
          <cell r="C2242" t="str">
            <v>UN</v>
          </cell>
          <cell r="D2242">
            <v>1</v>
          </cell>
          <cell r="E2242">
            <v>11.294499999999999</v>
          </cell>
          <cell r="F2242">
            <v>11.29</v>
          </cell>
        </row>
        <row r="2243">
          <cell r="A2243" t="str">
            <v>001.18.09540</v>
          </cell>
          <cell r="B2243" t="str">
            <v>Fornecimento e instalação de ligação para bacia sanitária tubo em metal cromado de 40mm</v>
          </cell>
          <cell r="C2243" t="str">
            <v>UN</v>
          </cell>
          <cell r="D2243">
            <v>1</v>
          </cell>
          <cell r="E2243">
            <v>15.2445</v>
          </cell>
          <cell r="F2243">
            <v>15.24</v>
          </cell>
        </row>
        <row r="2244">
          <cell r="A2244" t="str">
            <v>001.18.09560</v>
          </cell>
          <cell r="B2244" t="str">
            <v>Fornecimento e instalação de ligação para bacia sanitária em bolsa de borracha</v>
          </cell>
          <cell r="C2244" t="str">
            <v>UN</v>
          </cell>
          <cell r="D2244">
            <v>1</v>
          </cell>
          <cell r="E2244">
            <v>3.0007999999999999</v>
          </cell>
          <cell r="F2244">
            <v>3</v>
          </cell>
        </row>
        <row r="2245">
          <cell r="A2245" t="str">
            <v>001.18.09580</v>
          </cell>
          <cell r="B2245" t="str">
            <v>Fornecimento e instalação de caixa de descarga externa inclusive tubo de descarga e acessórios</v>
          </cell>
          <cell r="C2245" t="str">
            <v>CJ</v>
          </cell>
          <cell r="D2245">
            <v>1</v>
          </cell>
          <cell r="E2245">
            <v>79.536600000000007</v>
          </cell>
          <cell r="F2245">
            <v>79.53</v>
          </cell>
        </row>
        <row r="2246">
          <cell r="A2246" t="str">
            <v>001.18.09600</v>
          </cell>
          <cell r="B2246" t="str">
            <v>Fornecimento e instalação de caixa de descarga de emb. inclusive tubo de descarga e acessórios</v>
          </cell>
          <cell r="C2246" t="str">
            <v>CJ</v>
          </cell>
          <cell r="D2246">
            <v>1</v>
          </cell>
          <cell r="E2246">
            <v>79.536600000000007</v>
          </cell>
          <cell r="F2246">
            <v>79.53</v>
          </cell>
        </row>
        <row r="2247">
          <cell r="A2247" t="str">
            <v>001.18.09620</v>
          </cell>
          <cell r="B2247" t="str">
            <v>Fornecimento e instalação de caixa de descarga para acoplar em bacia sanitária</v>
          </cell>
          <cell r="C2247" t="str">
            <v>UN</v>
          </cell>
          <cell r="D2247">
            <v>1</v>
          </cell>
          <cell r="E2247">
            <v>110.68510000000001</v>
          </cell>
          <cell r="F2247">
            <v>110.68</v>
          </cell>
        </row>
        <row r="2248">
          <cell r="A2248" t="str">
            <v>001.18.09640</v>
          </cell>
          <cell r="B2248" t="str">
            <v>Fornecimento e instalação de entrada padrão de água através de cavalete completo em tubo de fºgº, padrão sanemat - 3/4"</v>
          </cell>
          <cell r="C2248" t="str">
            <v>UN</v>
          </cell>
          <cell r="D2248">
            <v>1</v>
          </cell>
          <cell r="E2248">
            <v>34.5366</v>
          </cell>
          <cell r="F2248">
            <v>34.53</v>
          </cell>
        </row>
        <row r="2249">
          <cell r="A2249" t="str">
            <v>001.18.09660</v>
          </cell>
          <cell r="B2249" t="str">
            <v>Fornecimento e colocação de caixa de água de pvc, incl tampa de 1000 litros</v>
          </cell>
          <cell r="C2249" t="str">
            <v>UN</v>
          </cell>
          <cell r="D2249">
            <v>1</v>
          </cell>
          <cell r="E2249">
            <v>238.58330000000001</v>
          </cell>
          <cell r="F2249">
            <v>238.58</v>
          </cell>
        </row>
        <row r="2250">
          <cell r="A2250" t="str">
            <v>001.18.09680</v>
          </cell>
          <cell r="B2250" t="str">
            <v>Fornecimento e colocação de caixa de água de pvc, incl tampa de 500 litros</v>
          </cell>
          <cell r="C2250" t="str">
            <v>UN</v>
          </cell>
          <cell r="D2250">
            <v>1</v>
          </cell>
          <cell r="E2250">
            <v>141.8151</v>
          </cell>
          <cell r="F2250">
            <v>141.81</v>
          </cell>
        </row>
        <row r="2251">
          <cell r="A2251" t="str">
            <v>001.18.09700</v>
          </cell>
          <cell r="B2251" t="str">
            <v>Fornecimento e colocação de caixa de água de pvc, incl tampa de 310 litros</v>
          </cell>
          <cell r="C2251" t="str">
            <v>UN</v>
          </cell>
          <cell r="D2251">
            <v>1</v>
          </cell>
          <cell r="E2251">
            <v>138.744</v>
          </cell>
          <cell r="F2251">
            <v>138.74</v>
          </cell>
        </row>
        <row r="2252">
          <cell r="A2252" t="str">
            <v>001.18.09720</v>
          </cell>
          <cell r="B2252" t="str">
            <v>Fornecimento e colocação de caixa de água de pvc, incl tampa de 100 litros</v>
          </cell>
          <cell r="C2252" t="str">
            <v>UN</v>
          </cell>
          <cell r="D2252">
            <v>1</v>
          </cell>
          <cell r="E2252">
            <v>136.69659999999999</v>
          </cell>
          <cell r="F2252">
            <v>136.69</v>
          </cell>
        </row>
        <row r="2253">
          <cell r="A2253" t="str">
            <v>001.18.09760</v>
          </cell>
          <cell r="B2253" t="str">
            <v>Fornecimento e  instalação de caixa de água metálica tipo taça com altura total de 6.00 m inclusive pintura (interna e externa)  base de fixação e instalação, de 5.000 litros</v>
          </cell>
          <cell r="C2253" t="str">
            <v>UN</v>
          </cell>
          <cell r="D2253">
            <v>1</v>
          </cell>
          <cell r="E2253">
            <v>9800</v>
          </cell>
          <cell r="F2253">
            <v>9800</v>
          </cell>
        </row>
        <row r="2254">
          <cell r="A2254" t="str">
            <v>001.18.09780</v>
          </cell>
          <cell r="B2254" t="str">
            <v>Fornecimento e instalação de caixa de água enterrada, em concreto armado com capacidade para 5.000 litros</v>
          </cell>
          <cell r="C2254" t="str">
            <v>UN</v>
          </cell>
          <cell r="D2254">
            <v>1</v>
          </cell>
          <cell r="E2254">
            <v>1223.3800000000001</v>
          </cell>
          <cell r="F2254">
            <v>1223.3800000000001</v>
          </cell>
        </row>
        <row r="2255">
          <cell r="A2255" t="str">
            <v>001.18.09800</v>
          </cell>
          <cell r="B2255" t="str">
            <v>Fornecimento e instalação de caixa de água semi-enterrada com capacidade para 5.000 litros</v>
          </cell>
          <cell r="C2255" t="str">
            <v>UN</v>
          </cell>
          <cell r="D2255">
            <v>1</v>
          </cell>
          <cell r="E2255">
            <v>1885.8173999999999</v>
          </cell>
          <cell r="F2255">
            <v>1885.81</v>
          </cell>
        </row>
        <row r="2256">
          <cell r="A2256" t="str">
            <v>001.18.09820</v>
          </cell>
          <cell r="B2256" t="str">
            <v>Fornecimento e instalação de caixa de água de polietileno de 500 litros</v>
          </cell>
          <cell r="C2256" t="str">
            <v>UN</v>
          </cell>
          <cell r="D2256">
            <v>1</v>
          </cell>
          <cell r="E2256">
            <v>164.2791</v>
          </cell>
          <cell r="F2256">
            <v>164.27</v>
          </cell>
        </row>
        <row r="2257">
          <cell r="A2257" t="str">
            <v>001.18.09840</v>
          </cell>
          <cell r="B2257" t="str">
            <v>Fornecimento e instalação de mangueira marron de pvc para água de 3/4"x2,5 mm de espessura</v>
          </cell>
          <cell r="C2257" t="str">
            <v>ML</v>
          </cell>
          <cell r="D2257">
            <v>1</v>
          </cell>
          <cell r="E2257">
            <v>1.1698</v>
          </cell>
          <cell r="F2257">
            <v>1.1599999999999999</v>
          </cell>
        </row>
        <row r="2258">
          <cell r="A2258" t="str">
            <v>001.18.09860</v>
          </cell>
          <cell r="B2258" t="str">
            <v>Fornecimento e instalação de mangueira marron de pvc para água de  1"x3,0 mm de espessura</v>
          </cell>
          <cell r="C2258" t="str">
            <v>ML</v>
          </cell>
          <cell r="D2258">
            <v>1</v>
          </cell>
          <cell r="E2258">
            <v>1.6268</v>
          </cell>
          <cell r="F2258">
            <v>1.62</v>
          </cell>
        </row>
        <row r="2259">
          <cell r="A2259" t="str">
            <v>001.18.09880</v>
          </cell>
          <cell r="B2259" t="str">
            <v>Fornecimento e instalação de joelho de polietileno - 3/4" para mangueira de polietileno ou pvc marron</v>
          </cell>
          <cell r="C2259" t="str">
            <v>UN</v>
          </cell>
          <cell r="D2259">
            <v>1</v>
          </cell>
          <cell r="E2259">
            <v>1.3188</v>
          </cell>
          <cell r="F2259">
            <v>1.31</v>
          </cell>
        </row>
        <row r="2260">
          <cell r="A2260" t="str">
            <v>001.18.09900</v>
          </cell>
          <cell r="B2260" t="str">
            <v>Fornecimento e instalação de joelho de polietileno  - 1" para mangueira de polietileno ou pvc marron</v>
          </cell>
          <cell r="C2260" t="str">
            <v>UN</v>
          </cell>
          <cell r="D2260">
            <v>1</v>
          </cell>
          <cell r="E2260">
            <v>1.7687999999999999</v>
          </cell>
          <cell r="F2260">
            <v>1.76</v>
          </cell>
        </row>
        <row r="2261">
          <cell r="A2261" t="str">
            <v>001.18.09920</v>
          </cell>
          <cell r="B2261" t="str">
            <v>Fornecimento e instalação de tee de polietileno - 3/4" para mangueira de polietileno ou pvc marron</v>
          </cell>
          <cell r="C2261" t="str">
            <v>UN</v>
          </cell>
          <cell r="D2261">
            <v>1</v>
          </cell>
          <cell r="E2261">
            <v>1.8736999999999999</v>
          </cell>
          <cell r="F2261">
            <v>1.87</v>
          </cell>
        </row>
        <row r="2262">
          <cell r="A2262" t="str">
            <v>001.18.09940</v>
          </cell>
          <cell r="B2262" t="str">
            <v>Fornecimento e instalação de tee de polietileno  1"- para mangueira de polietileno ou pvc marron</v>
          </cell>
          <cell r="C2262" t="str">
            <v>UN</v>
          </cell>
          <cell r="D2262">
            <v>1</v>
          </cell>
          <cell r="E2262">
            <v>3.3237000000000001</v>
          </cell>
          <cell r="F2262">
            <v>3.32</v>
          </cell>
        </row>
        <row r="2263">
          <cell r="A2263" t="str">
            <v>001.18.09960</v>
          </cell>
          <cell r="B2263" t="str">
            <v>Fornecimento e instalação de uniao de polietileno - 3/4"- para mangueira de polietileno ou pvc marron</v>
          </cell>
          <cell r="C2263" t="str">
            <v>UN</v>
          </cell>
          <cell r="D2263">
            <v>1</v>
          </cell>
          <cell r="E2263">
            <v>2.2353000000000001</v>
          </cell>
          <cell r="F2263">
            <v>2.23</v>
          </cell>
        </row>
        <row r="2264">
          <cell r="A2264" t="str">
            <v>001.18.09980</v>
          </cell>
          <cell r="B2264" t="str">
            <v>Fornecimento e instalação de união de polietileno  - 1"-para mangueira de polietileno ou pvc marron</v>
          </cell>
          <cell r="C2264" t="str">
            <v>UN</v>
          </cell>
          <cell r="D2264">
            <v>1</v>
          </cell>
          <cell r="E2264">
            <v>2.6353</v>
          </cell>
          <cell r="F2264">
            <v>2.63</v>
          </cell>
        </row>
        <row r="2265">
          <cell r="A2265" t="str">
            <v>001.18.10000</v>
          </cell>
          <cell r="B2265" t="str">
            <v>Fornecimento e instalação de adaptador de polietileno  - 3/4"- para mangueira de polietileno ou pvc marron</v>
          </cell>
          <cell r="C2265" t="str">
            <v>UN</v>
          </cell>
          <cell r="D2265">
            <v>1</v>
          </cell>
          <cell r="E2265">
            <v>2.0284</v>
          </cell>
          <cell r="F2265">
            <v>2.02</v>
          </cell>
        </row>
        <row r="2266">
          <cell r="A2266" t="str">
            <v>001.18.10020</v>
          </cell>
          <cell r="B2266" t="str">
            <v>Fornecimento e instalação de adaptador de polietileno  - 1"- para mangueira de polietileno ou pvc marron</v>
          </cell>
          <cell r="C2266" t="str">
            <v>UN</v>
          </cell>
          <cell r="D2266">
            <v>1</v>
          </cell>
          <cell r="E2266">
            <v>2.2284000000000002</v>
          </cell>
          <cell r="F2266">
            <v>2.2200000000000002</v>
          </cell>
        </row>
        <row r="2267">
          <cell r="A2267" t="str">
            <v>001.18.10040</v>
          </cell>
          <cell r="B2267" t="str">
            <v>Registro de gaveta em acabamento bruto (amarelo) s/ canopla n.1502 4 pol</v>
          </cell>
          <cell r="C2267" t="str">
            <v>UN</v>
          </cell>
          <cell r="D2267">
            <v>1</v>
          </cell>
          <cell r="E2267">
            <v>266.48160000000001</v>
          </cell>
          <cell r="F2267">
            <v>266.48</v>
          </cell>
        </row>
        <row r="2268">
          <cell r="A2268" t="str">
            <v>001.18.10060</v>
          </cell>
          <cell r="B2268" t="str">
            <v>Registro de gaveta em acabamento bruto (amarelo) s/ canopla n.1502 3 pol</v>
          </cell>
          <cell r="C2268" t="str">
            <v>UN</v>
          </cell>
          <cell r="D2268">
            <v>1</v>
          </cell>
          <cell r="E2268">
            <v>160.52789999999999</v>
          </cell>
          <cell r="F2268">
            <v>160.52000000000001</v>
          </cell>
        </row>
        <row r="2269">
          <cell r="A2269" t="str">
            <v>001.18.10080</v>
          </cell>
          <cell r="B2269" t="str">
            <v>Registro de gaveta em acabamento bruto (amarelo) s/ canopla n.1502 2 1/2 pol</v>
          </cell>
          <cell r="C2269" t="str">
            <v>UN</v>
          </cell>
          <cell r="D2269">
            <v>1</v>
          </cell>
          <cell r="E2269">
            <v>105.44750000000001</v>
          </cell>
          <cell r="F2269">
            <v>105.44</v>
          </cell>
        </row>
        <row r="2270">
          <cell r="A2270" t="str">
            <v>001.18.10100</v>
          </cell>
          <cell r="B2270" t="str">
            <v>Registro de gaveta em acabamento bruto (amarelo) s/ canopla n.1502 2 pol</v>
          </cell>
          <cell r="C2270" t="str">
            <v>UN</v>
          </cell>
          <cell r="D2270">
            <v>1</v>
          </cell>
          <cell r="E2270">
            <v>50.472099999999998</v>
          </cell>
          <cell r="F2270">
            <v>50.47</v>
          </cell>
        </row>
        <row r="2271">
          <cell r="A2271" t="str">
            <v>001.18.10120</v>
          </cell>
          <cell r="B2271" t="str">
            <v>Registro de gaveta em acabamento bruto (amarelo) s/ canopla n.1502 1 1/2 pol</v>
          </cell>
          <cell r="C2271" t="str">
            <v>UN</v>
          </cell>
          <cell r="D2271">
            <v>1</v>
          </cell>
          <cell r="E2271">
            <v>34.041699999999999</v>
          </cell>
          <cell r="F2271">
            <v>34.04</v>
          </cell>
        </row>
        <row r="2272">
          <cell r="A2272" t="str">
            <v>001.18.10140</v>
          </cell>
          <cell r="B2272" t="str">
            <v>Registro de gaveta em acabamento bruto (amarelo) s/ canopla n.1502 1 1/4 pol</v>
          </cell>
          <cell r="C2272" t="str">
            <v>UN</v>
          </cell>
          <cell r="D2272">
            <v>1</v>
          </cell>
          <cell r="E2272">
            <v>29.171299999999999</v>
          </cell>
          <cell r="F2272">
            <v>29.17</v>
          </cell>
        </row>
        <row r="2273">
          <cell r="A2273" t="str">
            <v>001.18.10160</v>
          </cell>
          <cell r="B2273" t="str">
            <v>Registro de gaveta em acabamento bruto (amarelo) s/ canopla n.1502 1 pol</v>
          </cell>
          <cell r="C2273" t="str">
            <v>UN</v>
          </cell>
          <cell r="D2273">
            <v>1</v>
          </cell>
          <cell r="E2273">
            <v>22.0138</v>
          </cell>
          <cell r="F2273">
            <v>22.01</v>
          </cell>
        </row>
        <row r="2274">
          <cell r="A2274" t="str">
            <v>001.18.10180</v>
          </cell>
          <cell r="B2274" t="str">
            <v>Registro de gaveta em acabamento bruto (amarelo) s/ canopla n.1502 3/4 pol</v>
          </cell>
          <cell r="C2274" t="str">
            <v>UN</v>
          </cell>
          <cell r="D2274">
            <v>1</v>
          </cell>
          <cell r="E2274">
            <v>16.542999999999999</v>
          </cell>
          <cell r="F2274">
            <v>16.54</v>
          </cell>
        </row>
        <row r="2275">
          <cell r="A2275" t="str">
            <v>001.18.10200</v>
          </cell>
          <cell r="B2275" t="str">
            <v>Registro de gaveta em acabamento bruto (amarelo) s/ canopla n.1502 1/2 pol</v>
          </cell>
          <cell r="C2275" t="str">
            <v>UN</v>
          </cell>
          <cell r="D2275">
            <v>1</v>
          </cell>
          <cell r="E2275">
            <v>30.762599999999999</v>
          </cell>
          <cell r="F2275">
            <v>30.76</v>
          </cell>
        </row>
        <row r="2276">
          <cell r="A2276" t="str">
            <v>001.18.10240</v>
          </cell>
          <cell r="B2276" t="str">
            <v>Registro de gaveta cromado linha gemini embutir c/ canopla mod 44 n. 1509 deca 1 1/4 pol</v>
          </cell>
          <cell r="C2276" t="str">
            <v>UN</v>
          </cell>
          <cell r="D2276">
            <v>1</v>
          </cell>
          <cell r="E2276">
            <v>57.821300000000001</v>
          </cell>
          <cell r="F2276">
            <v>57.82</v>
          </cell>
        </row>
        <row r="2277">
          <cell r="A2277" t="str">
            <v>001.18.10260</v>
          </cell>
          <cell r="B2277" t="str">
            <v>Registro de gaveta cromado linha gemini embutir c/ canopla mod 44 n. 1509 deca 1  pol</v>
          </cell>
          <cell r="C2277" t="str">
            <v>UN</v>
          </cell>
          <cell r="D2277">
            <v>1</v>
          </cell>
          <cell r="E2277">
            <v>47.623800000000003</v>
          </cell>
          <cell r="F2277">
            <v>47.62</v>
          </cell>
        </row>
        <row r="2278">
          <cell r="A2278" t="str">
            <v>001.18.10280</v>
          </cell>
          <cell r="B2278" t="str">
            <v>Registro de gaveta cromado linha gemini embutir c/ canopla mod 44 n. 1509 deca 3/4 pol</v>
          </cell>
          <cell r="C2278" t="str">
            <v>UN</v>
          </cell>
          <cell r="D2278">
            <v>1</v>
          </cell>
          <cell r="E2278">
            <v>42.012999999999998</v>
          </cell>
          <cell r="F2278">
            <v>42.01</v>
          </cell>
        </row>
        <row r="2279">
          <cell r="A2279" t="str">
            <v>001.18.10300</v>
          </cell>
          <cell r="B2279" t="str">
            <v>Registro de gaveta cromado linha gemini embutir c/ canopla mod 44 n. 1509 deca  1/2 pol</v>
          </cell>
          <cell r="C2279" t="str">
            <v>UN</v>
          </cell>
          <cell r="D2279">
            <v>1</v>
          </cell>
          <cell r="E2279">
            <v>38.462600000000002</v>
          </cell>
          <cell r="F2279">
            <v>38.46</v>
          </cell>
        </row>
        <row r="2280">
          <cell r="A2280" t="str">
            <v>001.18.10320</v>
          </cell>
          <cell r="B2280" t="str">
            <v>Registro de gaveta cromado linha prata de embutir c/ canopla modelo 50 n 1509 deca 2 pol</v>
          </cell>
          <cell r="C2280" t="str">
            <v>UN</v>
          </cell>
          <cell r="D2280">
            <v>1</v>
          </cell>
          <cell r="E2280">
            <v>46.342100000000002</v>
          </cell>
          <cell r="F2280">
            <v>46.34</v>
          </cell>
        </row>
        <row r="2281">
          <cell r="A2281" t="str">
            <v>001.18.10340</v>
          </cell>
          <cell r="B2281" t="str">
            <v>Registro de gaveta cromado linha prata de embutir c/ canopla modelo 50 n 1509 deca 1 1/2 pol</v>
          </cell>
          <cell r="C2281" t="str">
            <v>UN</v>
          </cell>
          <cell r="D2281">
            <v>1</v>
          </cell>
          <cell r="E2281">
            <v>46.3093</v>
          </cell>
          <cell r="F2281">
            <v>46.3</v>
          </cell>
        </row>
        <row r="2282">
          <cell r="A2282" t="str">
            <v>001.18.10360</v>
          </cell>
          <cell r="B2282" t="str">
            <v>Registro de gaveta cromado linha prata de embutir c/ canopla modelo 50 n 1509 deca 1 1/4 pol</v>
          </cell>
          <cell r="C2282" t="str">
            <v>UN</v>
          </cell>
          <cell r="D2282">
            <v>1</v>
          </cell>
          <cell r="E2282">
            <v>45.161299999999997</v>
          </cell>
          <cell r="F2282">
            <v>45.16</v>
          </cell>
        </row>
        <row r="2283">
          <cell r="A2283" t="str">
            <v>001.18.10380</v>
          </cell>
          <cell r="B2283" t="str">
            <v>Registro de gaveta cromado linha prata de embutir c/ canopla modelo 50 n 1509 deca 1 pol</v>
          </cell>
          <cell r="C2283" t="str">
            <v>UN</v>
          </cell>
          <cell r="D2283">
            <v>1</v>
          </cell>
          <cell r="E2283">
            <v>31.413799999999998</v>
          </cell>
          <cell r="F2283">
            <v>31.41</v>
          </cell>
        </row>
        <row r="2284">
          <cell r="A2284" t="str">
            <v>001.18.10400</v>
          </cell>
          <cell r="B2284" t="str">
            <v>Registro de gaveta cromado linha prata de embutir c/ canopla modelo 50 n 1509 deca 3/4 pol</v>
          </cell>
          <cell r="C2284" t="str">
            <v>UN</v>
          </cell>
          <cell r="D2284">
            <v>1</v>
          </cell>
          <cell r="E2284">
            <v>34.143000000000001</v>
          </cell>
          <cell r="F2284">
            <v>34.14</v>
          </cell>
        </row>
        <row r="2285">
          <cell r="A2285" t="str">
            <v>001.18.10420</v>
          </cell>
          <cell r="B2285" t="str">
            <v>Registro de gaveta cromado linha prata de embutir c/ canopla modelo 50 n 1509 deca 1/2 pol</v>
          </cell>
          <cell r="C2285" t="str">
            <v>UN</v>
          </cell>
          <cell r="D2285">
            <v>1</v>
          </cell>
          <cell r="E2285">
            <v>26.832599999999999</v>
          </cell>
          <cell r="F2285">
            <v>26.83</v>
          </cell>
        </row>
        <row r="2286">
          <cell r="A2286" t="str">
            <v>001.18.10440</v>
          </cell>
          <cell r="B2286" t="str">
            <v>Registro de gaveta  cromado - c 39 - deca c/ canopla 1 1/2 pol</v>
          </cell>
          <cell r="C2286" t="str">
            <v>UN</v>
          </cell>
          <cell r="D2286">
            <v>1</v>
          </cell>
          <cell r="E2286">
            <v>57.471699999999998</v>
          </cell>
          <cell r="F2286">
            <v>57.47</v>
          </cell>
        </row>
        <row r="2287">
          <cell r="A2287" t="str">
            <v>001.18.10460</v>
          </cell>
          <cell r="B2287" t="str">
            <v>Registro de gaveta  cromado - c 39 - deca c/ canopla 1 pol</v>
          </cell>
          <cell r="C2287" t="str">
            <v>UN</v>
          </cell>
          <cell r="D2287">
            <v>1</v>
          </cell>
          <cell r="E2287">
            <v>34.553800000000003</v>
          </cell>
          <cell r="F2287">
            <v>34.549999999999997</v>
          </cell>
        </row>
        <row r="2288">
          <cell r="A2288" t="str">
            <v>001.18.10480</v>
          </cell>
          <cell r="B2288" t="str">
            <v>Registro de gaveta  cromado - c 39 - deca c/ canopla 3/4 pol</v>
          </cell>
          <cell r="C2288" t="str">
            <v>UN</v>
          </cell>
          <cell r="D2288">
            <v>1</v>
          </cell>
          <cell r="E2288">
            <v>29.803000000000001</v>
          </cell>
          <cell r="F2288">
            <v>29.8</v>
          </cell>
        </row>
        <row r="2289">
          <cell r="A2289" t="str">
            <v>001.18.10500</v>
          </cell>
          <cell r="B2289" t="str">
            <v>Registro de gaveta c/ acabamento bruto (amarelo) sem canopla abnt - docol -3 pol</v>
          </cell>
          <cell r="C2289" t="str">
            <v>UN</v>
          </cell>
          <cell r="D2289">
            <v>1</v>
          </cell>
          <cell r="E2289">
            <v>102.6879</v>
          </cell>
          <cell r="F2289">
            <v>102.68</v>
          </cell>
        </row>
        <row r="2290">
          <cell r="A2290" t="str">
            <v>001.18.10520</v>
          </cell>
          <cell r="B2290" t="str">
            <v>Registro de gaveta c/ acabamento bruto (amarelo) sem canopla abnt - docol -2pol</v>
          </cell>
          <cell r="C2290" t="str">
            <v>UN</v>
          </cell>
          <cell r="D2290">
            <v>1</v>
          </cell>
          <cell r="E2290">
            <v>34.262099999999997</v>
          </cell>
          <cell r="F2290">
            <v>34.26</v>
          </cell>
        </row>
        <row r="2291">
          <cell r="A2291" t="str">
            <v>001.18.10540</v>
          </cell>
          <cell r="B2291" t="str">
            <v>Registro de gaveta c/ acabamento bruto (amarelo) sem canopla abnt - docol -1 pol</v>
          </cell>
          <cell r="C2291" t="str">
            <v>UN</v>
          </cell>
          <cell r="D2291">
            <v>1</v>
          </cell>
          <cell r="E2291">
            <v>14.293799999999999</v>
          </cell>
          <cell r="F2291">
            <v>14.29</v>
          </cell>
        </row>
        <row r="2292">
          <cell r="A2292" t="str">
            <v>001.18.10560</v>
          </cell>
          <cell r="B2292" t="str">
            <v>Registro de gaveta c/ acabamento bruto (amarelo) sem canopla abnt - docol -3/4 pol</v>
          </cell>
          <cell r="C2292" t="str">
            <v>UN</v>
          </cell>
          <cell r="D2292">
            <v>1</v>
          </cell>
          <cell r="E2292">
            <v>11.683</v>
          </cell>
          <cell r="F2292">
            <v>11.68</v>
          </cell>
        </row>
        <row r="2293">
          <cell r="A2293" t="str">
            <v>001.18.10580</v>
          </cell>
          <cell r="B2293" t="str">
            <v>Acabamento cromado - linha prata de embutir c/ canopla mod itapema - docol -2 pol</v>
          </cell>
          <cell r="C2293" t="str">
            <v>UN</v>
          </cell>
          <cell r="D2293">
            <v>1</v>
          </cell>
          <cell r="E2293">
            <v>36.382100000000001</v>
          </cell>
          <cell r="F2293">
            <v>36.380000000000003</v>
          </cell>
        </row>
        <row r="2294">
          <cell r="A2294" t="str">
            <v>001.18.10600</v>
          </cell>
          <cell r="B2294" t="str">
            <v>Acabamento cromado - linha prata de embutir c/ canopla mod itapema - docol -1 1/2 pol</v>
          </cell>
          <cell r="C2294" t="str">
            <v>UN</v>
          </cell>
          <cell r="D2294">
            <v>1</v>
          </cell>
          <cell r="E2294">
            <v>37.722099999999998</v>
          </cell>
          <cell r="F2294">
            <v>37.72</v>
          </cell>
        </row>
        <row r="2295">
          <cell r="A2295" t="str">
            <v>001.18.10620</v>
          </cell>
          <cell r="B2295" t="str">
            <v>Acabamento cromado - linha prata de embutir c/ canopla mod itapema - docol -1  pol</v>
          </cell>
          <cell r="C2295" t="str">
            <v>UN</v>
          </cell>
          <cell r="D2295">
            <v>1</v>
          </cell>
          <cell r="E2295">
            <v>28.1938</v>
          </cell>
          <cell r="F2295">
            <v>28.19</v>
          </cell>
        </row>
        <row r="2296">
          <cell r="A2296" t="str">
            <v>001.18.10640</v>
          </cell>
          <cell r="B2296" t="str">
            <v>Acabamento cromado - linha prata de embutir c/ canopla mod itapema - docol -3/4  pol</v>
          </cell>
          <cell r="C2296" t="str">
            <v>UN</v>
          </cell>
          <cell r="D2296">
            <v>1</v>
          </cell>
          <cell r="E2296">
            <v>25.713000000000001</v>
          </cell>
          <cell r="F2296">
            <v>25.71</v>
          </cell>
        </row>
        <row r="2297">
          <cell r="A2297" t="str">
            <v>001.18.10660</v>
          </cell>
          <cell r="B2297" t="str">
            <v>Acabamento bruto linha popular 3/4 pol</v>
          </cell>
          <cell r="C2297" t="str">
            <v>UN</v>
          </cell>
          <cell r="D2297">
            <v>1</v>
          </cell>
          <cell r="E2297">
            <v>15.103</v>
          </cell>
          <cell r="F2297">
            <v>15.1</v>
          </cell>
        </row>
        <row r="2298">
          <cell r="A2298" t="str">
            <v>001.18.10680</v>
          </cell>
          <cell r="B2298" t="str">
            <v>Acabamento bruto linha popular 1/2 pol</v>
          </cell>
          <cell r="C2298" t="str">
            <v>UN</v>
          </cell>
          <cell r="D2298">
            <v>1</v>
          </cell>
          <cell r="E2298">
            <v>13.503</v>
          </cell>
          <cell r="F2298">
            <v>13.5</v>
          </cell>
        </row>
        <row r="2299">
          <cell r="A2299" t="str">
            <v>001.18.10700</v>
          </cell>
          <cell r="B2299" t="str">
            <v>Registro de pressão cromado linha gemini de embutir c/ canopla mod 44 n 1416 3/4 pol</v>
          </cell>
          <cell r="C2299" t="str">
            <v>UN</v>
          </cell>
          <cell r="D2299">
            <v>1</v>
          </cell>
          <cell r="E2299">
            <v>38.703000000000003</v>
          </cell>
          <cell r="F2299">
            <v>38.700000000000003</v>
          </cell>
        </row>
        <row r="2300">
          <cell r="A2300" t="str">
            <v>001.18.10720</v>
          </cell>
          <cell r="B2300" t="str">
            <v>Registro de pressão cromado linha gemini de embutir c/ canopla mod 44 n 1416 1/2 pol</v>
          </cell>
          <cell r="C2300" t="str">
            <v>UN</v>
          </cell>
          <cell r="D2300">
            <v>1</v>
          </cell>
          <cell r="E2300">
            <v>37.782600000000002</v>
          </cell>
          <cell r="F2300">
            <v>37.78</v>
          </cell>
        </row>
        <row r="2301">
          <cell r="A2301" t="str">
            <v>001.18.10740</v>
          </cell>
          <cell r="B2301" t="str">
            <v>Registro de pressão cromado linha italiana de embutir c/ canopla mod 45 n 1416 deca 3/4 pol</v>
          </cell>
          <cell r="C2301" t="str">
            <v>UN</v>
          </cell>
          <cell r="D2301">
            <v>1</v>
          </cell>
          <cell r="E2301">
            <v>53.902999999999999</v>
          </cell>
          <cell r="F2301">
            <v>53.9</v>
          </cell>
        </row>
        <row r="2302">
          <cell r="A2302" t="str">
            <v>001.18.10760</v>
          </cell>
          <cell r="B2302" t="str">
            <v>Registro de pressão cromado linha italiana de embutir c/ canopla mod 45 n 1416 deca 1/2 pol</v>
          </cell>
          <cell r="C2302" t="str">
            <v>UN</v>
          </cell>
          <cell r="D2302">
            <v>1</v>
          </cell>
          <cell r="E2302">
            <v>48.272599999999997</v>
          </cell>
          <cell r="F2302">
            <v>48.27</v>
          </cell>
        </row>
        <row r="2303">
          <cell r="A2303" t="str">
            <v>001.18.10780</v>
          </cell>
          <cell r="B2303" t="str">
            <v>Registro de pressão cromado linha prata embutir c/ canopla mod 50 n 1416 deca 3/4 pol</v>
          </cell>
          <cell r="C2303" t="str">
            <v>UN</v>
          </cell>
          <cell r="D2303">
            <v>1</v>
          </cell>
          <cell r="E2303">
            <v>34.802999999999997</v>
          </cell>
          <cell r="F2303">
            <v>34.799999999999997</v>
          </cell>
        </row>
        <row r="2304">
          <cell r="A2304" t="str">
            <v>001.18.10800</v>
          </cell>
          <cell r="B2304" t="str">
            <v>Registro de pressão cromado linha prata embutir c/ canopla mod 50 n 1416 deca 1/2 pol</v>
          </cell>
          <cell r="C2304" t="str">
            <v>UN</v>
          </cell>
          <cell r="D2304">
            <v>1</v>
          </cell>
          <cell r="E2304">
            <v>26.102599999999999</v>
          </cell>
          <cell r="F2304">
            <v>26.1</v>
          </cell>
        </row>
        <row r="2305">
          <cell r="A2305" t="str">
            <v>001.18.10820</v>
          </cell>
          <cell r="B2305" t="str">
            <v>Registro de pressão cromado de embutir c/ canopla 1193 - c 39 deca 3/4 pol</v>
          </cell>
          <cell r="C2305" t="str">
            <v>UN</v>
          </cell>
          <cell r="D2305">
            <v>1</v>
          </cell>
          <cell r="E2305">
            <v>38.493000000000002</v>
          </cell>
          <cell r="F2305">
            <v>38.49</v>
          </cell>
        </row>
        <row r="2306">
          <cell r="A2306" t="str">
            <v>001.18.10840</v>
          </cell>
          <cell r="B2306" t="str">
            <v>Registro de pressão cromado de embutir c/ canopla 1193 - c 39 deca 1/2 pol</v>
          </cell>
          <cell r="C2306" t="str">
            <v>UN</v>
          </cell>
          <cell r="D2306">
            <v>1</v>
          </cell>
          <cell r="E2306">
            <v>38.493000000000002</v>
          </cell>
          <cell r="F2306">
            <v>38.49</v>
          </cell>
        </row>
        <row r="2307">
          <cell r="A2307" t="str">
            <v>001.18.10860</v>
          </cell>
          <cell r="B2307" t="str">
            <v>Registro de pressão acabamento cromado - linha prata de embutir c/ canopla modelo itapema  - docol - 3/4 pol</v>
          </cell>
          <cell r="C2307" t="str">
            <v>UN</v>
          </cell>
          <cell r="D2307">
            <v>1</v>
          </cell>
          <cell r="E2307">
            <v>27.693000000000001</v>
          </cell>
          <cell r="F2307">
            <v>27.69</v>
          </cell>
        </row>
        <row r="2308">
          <cell r="A2308" t="str">
            <v>001.18.10880</v>
          </cell>
          <cell r="B2308" t="str">
            <v>Registro de pressão acabamento cromado - linha prata de embutir c/ canopla modelo itapema  - docol - 1/2 pol</v>
          </cell>
          <cell r="C2308" t="str">
            <v>UN</v>
          </cell>
          <cell r="D2308">
            <v>1</v>
          </cell>
          <cell r="E2308">
            <v>27.669</v>
          </cell>
          <cell r="F2308">
            <v>27.66</v>
          </cell>
        </row>
        <row r="2309">
          <cell r="A2309" t="str">
            <v>001.18.10900</v>
          </cell>
          <cell r="B2309" t="str">
            <v>Registro de pressão acabamento simples linha popular 1/2 pol</v>
          </cell>
          <cell r="C2309" t="str">
            <v>UN</v>
          </cell>
          <cell r="D2309">
            <v>1</v>
          </cell>
          <cell r="E2309">
            <v>20.603000000000002</v>
          </cell>
          <cell r="F2309">
            <v>20.6</v>
          </cell>
        </row>
        <row r="2310">
          <cell r="A2310" t="str">
            <v>001.18.10920</v>
          </cell>
          <cell r="B2310" t="str">
            <v>Registro de pressão de 1/2" (chuveiro) (mic)</v>
          </cell>
          <cell r="C2310" t="str">
            <v>UN</v>
          </cell>
          <cell r="D2310">
            <v>1</v>
          </cell>
          <cell r="E2310">
            <v>38.493000000000002</v>
          </cell>
          <cell r="F2310">
            <v>38.49</v>
          </cell>
        </row>
        <row r="2311">
          <cell r="A2311" t="str">
            <v>001.18.10940</v>
          </cell>
          <cell r="B2311" t="str">
            <v>Válvula p/ pia cromada deca n.1600 p/ lav 1x2 pol</v>
          </cell>
          <cell r="C2311" t="str">
            <v>UN</v>
          </cell>
          <cell r="D2311">
            <v>1</v>
          </cell>
          <cell r="E2311">
            <v>32.6721</v>
          </cell>
          <cell r="F2311">
            <v>32.67</v>
          </cell>
        </row>
        <row r="2312">
          <cell r="A2312" t="str">
            <v>001.18.10960</v>
          </cell>
          <cell r="B2312" t="str">
            <v>Valvula p/pia americana cromada n.1623 marca deca 1.5x3 3/4 pol</v>
          </cell>
          <cell r="C2312" t="str">
            <v>UN</v>
          </cell>
          <cell r="D2312">
            <v>1</v>
          </cell>
          <cell r="E2312">
            <v>58.8371</v>
          </cell>
          <cell r="F2312">
            <v>58.83</v>
          </cell>
        </row>
        <row r="2313">
          <cell r="A2313" t="str">
            <v>001.18.10980</v>
          </cell>
          <cell r="B2313" t="str">
            <v>Válvula de pvc para pia</v>
          </cell>
          <cell r="C2313" t="str">
            <v>UN</v>
          </cell>
          <cell r="D2313">
            <v>1</v>
          </cell>
          <cell r="E2313">
            <v>5.9752999999999998</v>
          </cell>
          <cell r="F2313">
            <v>5.97</v>
          </cell>
        </row>
        <row r="2314">
          <cell r="A2314" t="str">
            <v>001.18.11000</v>
          </cell>
          <cell r="B2314" t="str">
            <v>Válvula para lavatorio</v>
          </cell>
          <cell r="C2314" t="str">
            <v>UN</v>
          </cell>
          <cell r="D2314">
            <v>1</v>
          </cell>
          <cell r="E2314">
            <v>6.4752999999999998</v>
          </cell>
          <cell r="F2314">
            <v>6.47</v>
          </cell>
        </row>
        <row r="2315">
          <cell r="A2315" t="str">
            <v>001.18.11020</v>
          </cell>
          <cell r="B2315" t="str">
            <v>Válvula para pia n. 1600 - steves 1 x 2 pol</v>
          </cell>
          <cell r="C2315" t="str">
            <v>UN</v>
          </cell>
          <cell r="D2315">
            <v>1</v>
          </cell>
          <cell r="E2315">
            <v>29.742100000000001</v>
          </cell>
          <cell r="F2315">
            <v>29.74</v>
          </cell>
        </row>
        <row r="2316">
          <cell r="A2316" t="str">
            <v>001.18.11040</v>
          </cell>
          <cell r="B2316" t="str">
            <v>Válvula para pia n. 1600 - steves 1 1/2 x 3.3/4</v>
          </cell>
          <cell r="C2316" t="str">
            <v>UN</v>
          </cell>
          <cell r="D2316">
            <v>1</v>
          </cell>
          <cell r="E2316">
            <v>30.332100000000001</v>
          </cell>
          <cell r="F2316">
            <v>30.33</v>
          </cell>
        </row>
        <row r="2317">
          <cell r="A2317" t="str">
            <v>001.18.11060</v>
          </cell>
          <cell r="B2317" t="str">
            <v>Válvula  de pé com crivo de pvc tipo rosqueável 3/4 pol</v>
          </cell>
          <cell r="C2317" t="str">
            <v>UN</v>
          </cell>
          <cell r="D2317">
            <v>1</v>
          </cell>
          <cell r="E2317">
            <v>15.013</v>
          </cell>
          <cell r="F2317">
            <v>15.01</v>
          </cell>
        </row>
        <row r="2318">
          <cell r="A2318" t="str">
            <v>001.18.11080</v>
          </cell>
          <cell r="B2318" t="str">
            <v>Válvula  de pé com crivo de pvc tipo rosqueável 1 pol</v>
          </cell>
          <cell r="C2318" t="str">
            <v>UN</v>
          </cell>
          <cell r="D2318">
            <v>1</v>
          </cell>
          <cell r="E2318">
            <v>17.383800000000001</v>
          </cell>
          <cell r="F2318">
            <v>17.38</v>
          </cell>
        </row>
        <row r="2319">
          <cell r="A2319" t="str">
            <v>001.18.11100</v>
          </cell>
          <cell r="B2319" t="str">
            <v>Válvula  de pé com crivo de pvc tipo rosqueável 1 1/4 pol</v>
          </cell>
          <cell r="C2319" t="str">
            <v>UN</v>
          </cell>
          <cell r="D2319">
            <v>1</v>
          </cell>
          <cell r="E2319">
            <v>22.461300000000001</v>
          </cell>
          <cell r="F2319">
            <v>22.46</v>
          </cell>
        </row>
        <row r="2320">
          <cell r="A2320" t="str">
            <v>001.18.11120</v>
          </cell>
          <cell r="B2320" t="str">
            <v>Válvula de pé com crivo de pvc tipo rosqueável 1 1/2 pol</v>
          </cell>
          <cell r="C2320" t="str">
            <v>UN</v>
          </cell>
          <cell r="D2320">
            <v>1</v>
          </cell>
          <cell r="E2320">
            <v>22.0657</v>
          </cell>
          <cell r="F2320">
            <v>22.06</v>
          </cell>
        </row>
        <row r="2321">
          <cell r="A2321" t="str">
            <v>001.18.11140</v>
          </cell>
          <cell r="B2321" t="str">
            <v>Válvula de pé c/ crivo de bronze tipo rosqueável 3/4 pol</v>
          </cell>
          <cell r="C2321" t="str">
            <v>UN</v>
          </cell>
          <cell r="D2321">
            <v>1</v>
          </cell>
          <cell r="E2321">
            <v>16.573</v>
          </cell>
          <cell r="F2321">
            <v>16.57</v>
          </cell>
        </row>
        <row r="2322">
          <cell r="A2322" t="str">
            <v>001.18.11160</v>
          </cell>
          <cell r="B2322" t="str">
            <v>Válvula de pé c/ crivo de bronze tipo rosqueável 1 pol</v>
          </cell>
          <cell r="C2322" t="str">
            <v>UN</v>
          </cell>
          <cell r="D2322">
            <v>1</v>
          </cell>
          <cell r="E2322">
            <v>18.4238</v>
          </cell>
          <cell r="F2322">
            <v>18.420000000000002</v>
          </cell>
        </row>
        <row r="2323">
          <cell r="A2323" t="str">
            <v>001.18.11180</v>
          </cell>
          <cell r="B2323" t="str">
            <v>Válvula de pé c/ crivo de bronze tipo rosqueável 1 1/2 pol</v>
          </cell>
          <cell r="C2323" t="str">
            <v>UN</v>
          </cell>
          <cell r="D2323">
            <v>1</v>
          </cell>
          <cell r="E2323">
            <v>26.351700000000001</v>
          </cell>
          <cell r="F2323">
            <v>26.35</v>
          </cell>
        </row>
        <row r="2324">
          <cell r="A2324" t="str">
            <v>001.18.11200</v>
          </cell>
          <cell r="B2324" t="str">
            <v>Válvula de pé c/ crivo de bronze tipo rosqueável 2 pol</v>
          </cell>
          <cell r="C2324" t="str">
            <v>UN</v>
          </cell>
          <cell r="D2324">
            <v>1</v>
          </cell>
          <cell r="E2324">
            <v>35.9621</v>
          </cell>
          <cell r="F2324">
            <v>35.96</v>
          </cell>
        </row>
        <row r="2325">
          <cell r="A2325" t="str">
            <v>001.18.11220</v>
          </cell>
          <cell r="B2325" t="str">
            <v>Válvula de pé c/ crivo de bronze tipo rosqueável 2 1/2 pol</v>
          </cell>
          <cell r="C2325" t="str">
            <v>UN</v>
          </cell>
          <cell r="D2325">
            <v>1</v>
          </cell>
          <cell r="E2325">
            <v>53.337499999999999</v>
          </cell>
          <cell r="F2325">
            <v>53.33</v>
          </cell>
        </row>
        <row r="2326">
          <cell r="A2326" t="str">
            <v>001.18.11240</v>
          </cell>
          <cell r="B2326" t="str">
            <v>Válvula de retenção de bronze tipo rosqueável tipo vertical 3/4 pol</v>
          </cell>
          <cell r="C2326" t="str">
            <v>UN</v>
          </cell>
          <cell r="D2326">
            <v>1</v>
          </cell>
          <cell r="E2326">
            <v>17.143000000000001</v>
          </cell>
          <cell r="F2326">
            <v>17.14</v>
          </cell>
        </row>
        <row r="2327">
          <cell r="A2327" t="str">
            <v>001.18.11260</v>
          </cell>
          <cell r="B2327" t="str">
            <v>Válvula de retenção de bronze tipo rosqueável tipo vertical 1 pol</v>
          </cell>
          <cell r="C2327" t="str">
            <v>UN</v>
          </cell>
          <cell r="D2327">
            <v>1</v>
          </cell>
          <cell r="E2327">
            <v>21.623799999999999</v>
          </cell>
          <cell r="F2327">
            <v>21.62</v>
          </cell>
        </row>
        <row r="2328">
          <cell r="A2328" t="str">
            <v>001.18.11280</v>
          </cell>
          <cell r="B2328" t="str">
            <v>Válvula de retenção de bronze tipo rosqueável tipo vertical 1 1/2 pol</v>
          </cell>
          <cell r="C2328" t="str">
            <v>UN</v>
          </cell>
          <cell r="D2328">
            <v>1</v>
          </cell>
          <cell r="E2328">
            <v>29.851700000000001</v>
          </cell>
          <cell r="F2328">
            <v>29.85</v>
          </cell>
        </row>
        <row r="2329">
          <cell r="A2329" t="str">
            <v>001.18.11300</v>
          </cell>
          <cell r="B2329" t="str">
            <v>Válvula de retenção de bronze tipo rosqueável tipo vertical 2 pol</v>
          </cell>
          <cell r="C2329" t="str">
            <v>UN</v>
          </cell>
          <cell r="D2329">
            <v>1</v>
          </cell>
          <cell r="E2329">
            <v>35.882100000000001</v>
          </cell>
          <cell r="F2329">
            <v>35.880000000000003</v>
          </cell>
        </row>
        <row r="2330">
          <cell r="A2330" t="str">
            <v>001.18.11320</v>
          </cell>
          <cell r="B2330" t="str">
            <v>Válvula de retenção de bronze tipo rosqueável tipo vertical 2 1/2 pol</v>
          </cell>
          <cell r="C2330" t="str">
            <v>UN</v>
          </cell>
          <cell r="D2330">
            <v>1</v>
          </cell>
          <cell r="E2330">
            <v>64.777500000000003</v>
          </cell>
          <cell r="F2330">
            <v>64.77</v>
          </cell>
        </row>
        <row r="2331">
          <cell r="A2331" t="str">
            <v>001.18.11340</v>
          </cell>
          <cell r="B2331" t="str">
            <v>Válvula de retenção de bronze tipo rosqueável tipo horizontal 3/4 pol</v>
          </cell>
          <cell r="C2331" t="str">
            <v>UN</v>
          </cell>
          <cell r="D2331">
            <v>1</v>
          </cell>
          <cell r="E2331">
            <v>29.603000000000002</v>
          </cell>
          <cell r="F2331">
            <v>29.6</v>
          </cell>
        </row>
        <row r="2332">
          <cell r="A2332" t="str">
            <v>001.18.11360</v>
          </cell>
          <cell r="B2332" t="str">
            <v>Válvula de retenção de bronze tipo rosqueável tipo horizontal 1 pol</v>
          </cell>
          <cell r="C2332" t="str">
            <v>UN</v>
          </cell>
          <cell r="D2332">
            <v>1</v>
          </cell>
          <cell r="E2332">
            <v>37.623800000000003</v>
          </cell>
          <cell r="F2332">
            <v>37.619999999999997</v>
          </cell>
        </row>
        <row r="2333">
          <cell r="A2333" t="str">
            <v>001.18.11380</v>
          </cell>
          <cell r="B2333" t="str">
            <v>Válvula de retenção de bronze tipo rosqueável tipo horizontal 1 1/2 pol</v>
          </cell>
          <cell r="C2333" t="str">
            <v>UN</v>
          </cell>
          <cell r="D2333">
            <v>1</v>
          </cell>
          <cell r="E2333">
            <v>54.5017</v>
          </cell>
          <cell r="F2333">
            <v>54.5</v>
          </cell>
        </row>
        <row r="2334">
          <cell r="A2334" t="str">
            <v>001.18.11400</v>
          </cell>
          <cell r="B2334" t="str">
            <v>Válvula de retenção de bronze tipo rosqueável tipo horizontal 2 pol</v>
          </cell>
          <cell r="C2334" t="str">
            <v>UN</v>
          </cell>
          <cell r="D2334">
            <v>1</v>
          </cell>
          <cell r="E2334">
            <v>68.382099999999994</v>
          </cell>
          <cell r="F2334">
            <v>68.38</v>
          </cell>
        </row>
        <row r="2335">
          <cell r="A2335" t="str">
            <v>001.18.11420</v>
          </cell>
          <cell r="B2335" t="str">
            <v>Válvula de retenção de bronze tipo rosqueável tipo horizontal 2 1/2 pol</v>
          </cell>
          <cell r="C2335" t="str">
            <v>UN</v>
          </cell>
          <cell r="D2335">
            <v>1</v>
          </cell>
          <cell r="E2335">
            <v>119.7675</v>
          </cell>
          <cell r="F2335">
            <v>119.76</v>
          </cell>
        </row>
        <row r="2336">
          <cell r="A2336" t="str">
            <v>001.18.11440</v>
          </cell>
          <cell r="B2336" t="str">
            <v>Válvula de descarga hydra c/ embolo de bronze n.2515 canopla lisa cromada deca 1 1/2 pol</v>
          </cell>
          <cell r="C2336" t="str">
            <v>UN</v>
          </cell>
          <cell r="D2336">
            <v>1</v>
          </cell>
          <cell r="E2336">
            <v>92.085099999999997</v>
          </cell>
          <cell r="F2336">
            <v>92.08</v>
          </cell>
        </row>
        <row r="2337">
          <cell r="A2337" t="str">
            <v>001.18.11460</v>
          </cell>
          <cell r="B2337" t="str">
            <v>Válvula de descarga hydra c/ embolo de bronze n.2515 canopla lisa cromada deca 1 1/4 pol</v>
          </cell>
          <cell r="C2337" t="str">
            <v>UN</v>
          </cell>
          <cell r="D2337">
            <v>1</v>
          </cell>
          <cell r="E2337">
            <v>95.025099999999995</v>
          </cell>
          <cell r="F2337">
            <v>95.02</v>
          </cell>
        </row>
        <row r="2338">
          <cell r="A2338" t="str">
            <v>001.18.11480</v>
          </cell>
          <cell r="B2338" t="str">
            <v>Válvula de descarga hydra master n.2530 cromada deca 1 1/2 pol</v>
          </cell>
          <cell r="C2338" t="str">
            <v>UN</v>
          </cell>
          <cell r="D2338">
            <v>1</v>
          </cell>
          <cell r="E2338">
            <v>72.0655</v>
          </cell>
          <cell r="F2338">
            <v>72.06</v>
          </cell>
        </row>
        <row r="2339">
          <cell r="A2339" t="str">
            <v>001.18.11500</v>
          </cell>
          <cell r="B2339" t="str">
            <v>Válvula de descarga hydra master n.2530 cromada deca 1 1/4 pol</v>
          </cell>
          <cell r="C2339" t="str">
            <v>UN</v>
          </cell>
          <cell r="D2339">
            <v>1</v>
          </cell>
          <cell r="E2339">
            <v>72.0351</v>
          </cell>
          <cell r="F2339">
            <v>72.03</v>
          </cell>
        </row>
        <row r="2340">
          <cell r="A2340" t="str">
            <v>001.18.11520</v>
          </cell>
          <cell r="B2340" t="str">
            <v>Válvula de descarga docol-stander 1 1/2 pol</v>
          </cell>
          <cell r="C2340" t="str">
            <v>UN</v>
          </cell>
          <cell r="D2340">
            <v>1</v>
          </cell>
          <cell r="E2340">
            <v>60.125500000000002</v>
          </cell>
          <cell r="F2340">
            <v>60.12</v>
          </cell>
        </row>
        <row r="2341">
          <cell r="A2341" t="str">
            <v>001.18.11540</v>
          </cell>
          <cell r="B2341" t="str">
            <v>Fornecimento e instalação de torneira de pressão para pia marca deca ref. c 1157 comprimento 210mm com arejador</v>
          </cell>
          <cell r="C2341" t="str">
            <v>UN</v>
          </cell>
          <cell r="D2341">
            <v>1</v>
          </cell>
          <cell r="E2341">
            <v>70.476100000000002</v>
          </cell>
          <cell r="F2341">
            <v>70.47</v>
          </cell>
        </row>
        <row r="2342">
          <cell r="A2342" t="str">
            <v>001.18.11560</v>
          </cell>
          <cell r="B2342" t="str">
            <v>Fornecimento e instalação de torneira de pressão para pia marca deca ref. 1158 c 39 de 1/2 pol</v>
          </cell>
          <cell r="C2342" t="str">
            <v>UN</v>
          </cell>
          <cell r="D2342">
            <v>1</v>
          </cell>
          <cell r="E2342">
            <v>44.566099999999999</v>
          </cell>
          <cell r="F2342">
            <v>44.56</v>
          </cell>
        </row>
        <row r="2343">
          <cell r="A2343" t="str">
            <v>001.18.11580</v>
          </cell>
          <cell r="B2343" t="str">
            <v>Fornecimento e instalação de torneira de pressão para pia marca deca ref. 1158 c 39 de 3/4 pol</v>
          </cell>
          <cell r="C2343" t="str">
            <v>UN</v>
          </cell>
          <cell r="D2343">
            <v>1</v>
          </cell>
          <cell r="E2343">
            <v>50.616100000000003</v>
          </cell>
          <cell r="F2343">
            <v>50.61</v>
          </cell>
        </row>
        <row r="2344">
          <cell r="A2344" t="str">
            <v>001.18.11600</v>
          </cell>
          <cell r="B2344" t="str">
            <v>Fornecimento e instalação de torneira de pressão para pia marca deca ref. 1159 c 39 de 1/2 pol com arejador</v>
          </cell>
          <cell r="C2344" t="str">
            <v>UN</v>
          </cell>
          <cell r="D2344">
            <v>1</v>
          </cell>
          <cell r="E2344">
            <v>58.676099999999998</v>
          </cell>
          <cell r="F2344">
            <v>58.67</v>
          </cell>
        </row>
        <row r="2345">
          <cell r="A2345" t="str">
            <v>001.18.11620</v>
          </cell>
          <cell r="B2345" t="str">
            <v>Fornecimento e instalação de torneira de pressão para pia marca deca ref. 1159 c 39 de 3/4 pol com arejador</v>
          </cell>
          <cell r="C2345" t="str">
            <v>UN</v>
          </cell>
          <cell r="D2345">
            <v>1</v>
          </cell>
          <cell r="E2345">
            <v>58.676099999999998</v>
          </cell>
          <cell r="F2345">
            <v>58.67</v>
          </cell>
        </row>
        <row r="2346">
          <cell r="A2346" t="str">
            <v>001.18.11640</v>
          </cell>
          <cell r="B2346" t="str">
            <v>Fornecimento e instalação de torneira de pressão para pia marca deca ref. 1167 c 40 tip mesa bica móvel</v>
          </cell>
          <cell r="C2346" t="str">
            <v>UN</v>
          </cell>
          <cell r="D2346">
            <v>1</v>
          </cell>
          <cell r="E2346">
            <v>82.576099999999997</v>
          </cell>
          <cell r="F2346">
            <v>82.57</v>
          </cell>
        </row>
        <row r="2347">
          <cell r="A2347" t="str">
            <v>001.18.11660</v>
          </cell>
          <cell r="B2347" t="str">
            <v>Fornecimento e instalação de torneira de pressão para pia marca deca cromada - tipo parede - bica móvelc 50 1168</v>
          </cell>
          <cell r="C2347" t="str">
            <v>UN</v>
          </cell>
          <cell r="D2347">
            <v>1</v>
          </cell>
          <cell r="E2347">
            <v>81.676100000000005</v>
          </cell>
          <cell r="F2347">
            <v>81.67</v>
          </cell>
        </row>
        <row r="2348">
          <cell r="A2348" t="str">
            <v>001.18.11680</v>
          </cell>
          <cell r="B2348" t="str">
            <v>Fornecimento e instalação de torneira de pressao p/ pia de cozinha - tipo parede - c 39 - bica móvel de 3/4 pol</v>
          </cell>
          <cell r="C2348" t="str">
            <v>UN</v>
          </cell>
          <cell r="D2348">
            <v>1</v>
          </cell>
          <cell r="E2348">
            <v>51.556100000000001</v>
          </cell>
          <cell r="F2348">
            <v>51.55</v>
          </cell>
        </row>
        <row r="2349">
          <cell r="A2349" t="str">
            <v>001.18.11700</v>
          </cell>
          <cell r="B2349" t="str">
            <v>Fornecimento e instalação de torneira de pressão para lavatório marca deca ref. 1193 c 39 de 1/2 pol</v>
          </cell>
          <cell r="C2349" t="str">
            <v>UN</v>
          </cell>
          <cell r="D2349">
            <v>1</v>
          </cell>
          <cell r="E2349">
            <v>44.076099999999997</v>
          </cell>
          <cell r="F2349">
            <v>44.07</v>
          </cell>
        </row>
        <row r="2350">
          <cell r="A2350" t="str">
            <v>001.18.11720</v>
          </cell>
          <cell r="B2350" t="str">
            <v>Fornecimento e instalação de torneira de pressão para lavatório marca deca ref. 1194 c 45 de 1/2 pol</v>
          </cell>
          <cell r="C2350" t="str">
            <v>UN</v>
          </cell>
          <cell r="D2350">
            <v>1</v>
          </cell>
          <cell r="E2350">
            <v>117.1661</v>
          </cell>
          <cell r="F2350">
            <v>117.16</v>
          </cell>
        </row>
        <row r="2351">
          <cell r="A2351" t="str">
            <v>001.18.11740</v>
          </cell>
          <cell r="B2351" t="str">
            <v>Fornecimento e instalação de torneira de pressão para lavatório marca deca ref. 1199 c 50 de 1/2 pol</v>
          </cell>
          <cell r="C2351" t="str">
            <v>UN</v>
          </cell>
          <cell r="D2351">
            <v>1</v>
          </cell>
          <cell r="E2351">
            <v>62.186100000000003</v>
          </cell>
          <cell r="F2351">
            <v>62.18</v>
          </cell>
        </row>
        <row r="2352">
          <cell r="A2352" t="str">
            <v>001.18.11760</v>
          </cell>
          <cell r="B2352" t="str">
            <v>Fornecimento e instalação de torneira para uso geral marca deca ref. 1152 c 39 de 1/2 pol</v>
          </cell>
          <cell r="C2352" t="str">
            <v>UN</v>
          </cell>
          <cell r="D2352">
            <v>1</v>
          </cell>
          <cell r="E2352">
            <v>37.296100000000003</v>
          </cell>
          <cell r="F2352">
            <v>37.29</v>
          </cell>
        </row>
        <row r="2353">
          <cell r="A2353" t="str">
            <v>001.18.11780</v>
          </cell>
          <cell r="B2353" t="str">
            <v>Fornecimento e instalação de torneira para uso geral marca deca ref. 1152 c 39 de 3/4 pol</v>
          </cell>
          <cell r="C2353" t="str">
            <v>UN</v>
          </cell>
          <cell r="D2353">
            <v>1</v>
          </cell>
          <cell r="E2353">
            <v>40.356099999999998</v>
          </cell>
          <cell r="F2353">
            <v>40.35</v>
          </cell>
        </row>
        <row r="2354">
          <cell r="A2354" t="str">
            <v>001.18.11800</v>
          </cell>
          <cell r="B2354" t="str">
            <v>Fornecimento e instalação de torneira para uso geral marca deca ref. 1154 c 39 de 1/2 pol com arejador</v>
          </cell>
          <cell r="C2354" t="str">
            <v>UN</v>
          </cell>
          <cell r="D2354">
            <v>1</v>
          </cell>
          <cell r="E2354">
            <v>43.726100000000002</v>
          </cell>
          <cell r="F2354">
            <v>43.72</v>
          </cell>
        </row>
        <row r="2355">
          <cell r="A2355" t="str">
            <v>001.18.11820</v>
          </cell>
          <cell r="B2355" t="str">
            <v>Fornecimento e instalação de torneira para uso geral marca deca ref. 1154 c 39 de 3/4 pol com arejador</v>
          </cell>
          <cell r="C2355" t="str">
            <v>UN</v>
          </cell>
          <cell r="D2355">
            <v>1</v>
          </cell>
          <cell r="E2355">
            <v>43.726100000000002</v>
          </cell>
          <cell r="F2355">
            <v>43.72</v>
          </cell>
        </row>
        <row r="2356">
          <cell r="A2356" t="str">
            <v>001.18.11840</v>
          </cell>
          <cell r="B2356" t="str">
            <v>Fornecimento e instalação de torneira para uso geral marca deca metalica para jardim com adaptador para mangueira</v>
          </cell>
          <cell r="C2356" t="str">
            <v>UN</v>
          </cell>
          <cell r="D2356">
            <v>1</v>
          </cell>
          <cell r="E2356">
            <v>29.926100000000002</v>
          </cell>
          <cell r="F2356">
            <v>29.92</v>
          </cell>
        </row>
        <row r="2357">
          <cell r="A2357" t="str">
            <v>001.18.11860</v>
          </cell>
          <cell r="B2357" t="str">
            <v>Fornecimento e instalação de torneira para uso geral marca deca ref. 1153 c 39 com adaptador para mangueira</v>
          </cell>
          <cell r="C2357" t="str">
            <v>UN</v>
          </cell>
          <cell r="D2357">
            <v>1</v>
          </cell>
          <cell r="E2357">
            <v>47.408299999999997</v>
          </cell>
          <cell r="F2357">
            <v>47.4</v>
          </cell>
        </row>
        <row r="2358">
          <cell r="A2358" t="str">
            <v>001.18.11880</v>
          </cell>
          <cell r="B2358" t="str">
            <v>Fornecimento e instalação de torneira para uso geral marca deca ref. 1153 c 39 de 1/2 pol (maq tauque)</v>
          </cell>
          <cell r="C2358" t="str">
            <v>UN</v>
          </cell>
          <cell r="D2358">
            <v>1</v>
          </cell>
          <cell r="E2358">
            <v>40.686100000000003</v>
          </cell>
          <cell r="F2358">
            <v>40.68</v>
          </cell>
        </row>
        <row r="2359">
          <cell r="A2359" t="str">
            <v>001.18.11900</v>
          </cell>
          <cell r="B2359" t="str">
            <v>Fornecimento e instalação de bóia interna tipo (são paulo) p/ caixa de água  amarelo bruto n.1350 marca deca 2 pol</v>
          </cell>
          <cell r="C2359" t="str">
            <v>UN</v>
          </cell>
          <cell r="D2359">
            <v>1</v>
          </cell>
          <cell r="E2359">
            <v>62.978200000000001</v>
          </cell>
          <cell r="F2359">
            <v>62.97</v>
          </cell>
        </row>
        <row r="2360">
          <cell r="A2360" t="str">
            <v>001.18.11920</v>
          </cell>
          <cell r="B2360" t="str">
            <v>Fornecimento e instalação de torneira de pressão para lavatório 1/2 pol - mod. itapema - docol</v>
          </cell>
          <cell r="C2360" t="str">
            <v>UN</v>
          </cell>
          <cell r="D2360">
            <v>1</v>
          </cell>
          <cell r="E2360">
            <v>37.976100000000002</v>
          </cell>
          <cell r="F2360">
            <v>37.97</v>
          </cell>
        </row>
        <row r="2361">
          <cell r="A2361" t="str">
            <v>001.18.11940</v>
          </cell>
          <cell r="B2361" t="str">
            <v>Fornecimento e instalação de bóia interna tipo (são paulo) p/ caixa de água  amarelo bruto n.1350 marca deca 1 1/2 pol</v>
          </cell>
          <cell r="C2361" t="str">
            <v>UN</v>
          </cell>
          <cell r="D2361">
            <v>1</v>
          </cell>
          <cell r="E2361">
            <v>52.971600000000002</v>
          </cell>
          <cell r="F2361">
            <v>52.97</v>
          </cell>
        </row>
        <row r="2362">
          <cell r="A2362" t="str">
            <v>001.18.11960</v>
          </cell>
          <cell r="B2362" t="str">
            <v>Fornecimento e instalação de bóia interna tipo (são paulo) p/ caixa de água  amarelo bruto n.1350 marca deca 1 1/4 pol</v>
          </cell>
          <cell r="C2362" t="str">
            <v>UN</v>
          </cell>
          <cell r="D2362">
            <v>1</v>
          </cell>
          <cell r="E2362">
            <v>42.104500000000002</v>
          </cell>
          <cell r="F2362">
            <v>42.1</v>
          </cell>
        </row>
        <row r="2363">
          <cell r="A2363" t="str">
            <v>001.18.11980</v>
          </cell>
          <cell r="B2363" t="str">
            <v>Fornecimento e instalação de bóia interna tipo (são paulo) p/ caixa de água  amarelo bruto n.1350 marca deca 1 pol</v>
          </cell>
          <cell r="C2363" t="str">
            <v>UN</v>
          </cell>
          <cell r="D2363">
            <v>1</v>
          </cell>
          <cell r="E2363">
            <v>30.848400000000002</v>
          </cell>
          <cell r="F2363">
            <v>30.84</v>
          </cell>
        </row>
        <row r="2364">
          <cell r="A2364" t="str">
            <v>001.18.12000</v>
          </cell>
          <cell r="B2364" t="str">
            <v>Fornecimento e instalação de bóia interna tipo (são paulo) p/ caixa de água  amarelo bruto n.1350 marca deca 3/4 pol</v>
          </cell>
          <cell r="C2364" t="str">
            <v>UN</v>
          </cell>
          <cell r="D2364">
            <v>1</v>
          </cell>
          <cell r="E2364">
            <v>24.903700000000001</v>
          </cell>
          <cell r="F2364">
            <v>24.9</v>
          </cell>
        </row>
        <row r="2365">
          <cell r="A2365" t="str">
            <v>001.18.12020</v>
          </cell>
          <cell r="B2365" t="str">
            <v>Fornecimento e instalação de bóia interna tipo (são paulo) p/ caixa de água  amarelo bruto n.1350 marca deca 1/2 pol</v>
          </cell>
          <cell r="C2365" t="str">
            <v>UN</v>
          </cell>
          <cell r="D2365">
            <v>1</v>
          </cell>
          <cell r="E2365">
            <v>22.883700000000001</v>
          </cell>
          <cell r="F2365">
            <v>22.88</v>
          </cell>
        </row>
        <row r="2366">
          <cell r="A2366" t="str">
            <v>001.18.12040</v>
          </cell>
          <cell r="B2366" t="str">
            <v>Fornecimento e instalação de torneira bóia p/ caixa de água em pvc marca cipla 1 pol</v>
          </cell>
          <cell r="C2366" t="str">
            <v>UN</v>
          </cell>
          <cell r="D2366">
            <v>1</v>
          </cell>
          <cell r="E2366">
            <v>11.4284</v>
          </cell>
          <cell r="F2366">
            <v>11.42</v>
          </cell>
        </row>
        <row r="2367">
          <cell r="A2367" t="str">
            <v>001.18.12060</v>
          </cell>
          <cell r="B2367" t="str">
            <v>Fornecimento e instalação de torneira bóia p/ caixa de água em pvc marca cipla 3/4 pol</v>
          </cell>
          <cell r="C2367" t="str">
            <v>UN</v>
          </cell>
          <cell r="D2367">
            <v>1</v>
          </cell>
          <cell r="E2367">
            <v>10.733700000000001</v>
          </cell>
          <cell r="F2367">
            <v>10.73</v>
          </cell>
        </row>
        <row r="2368">
          <cell r="A2368" t="str">
            <v>001.18.12080</v>
          </cell>
          <cell r="B2368" t="str">
            <v>Fornecimento e instalação de torneira bóia p/ caixa de água em pvc marca cipla 1/2 pol</v>
          </cell>
          <cell r="C2368" t="str">
            <v>UN</v>
          </cell>
          <cell r="D2368">
            <v>1</v>
          </cell>
          <cell r="E2368">
            <v>10.733700000000001</v>
          </cell>
          <cell r="F2368">
            <v>10.73</v>
          </cell>
        </row>
        <row r="2369">
          <cell r="A2369" t="str">
            <v>001.18.12100</v>
          </cell>
          <cell r="B2369" t="str">
            <v>Fornecimento e instalação de torneira para cela conforme det. n 24 do dop</v>
          </cell>
          <cell r="C2369" t="str">
            <v>UN</v>
          </cell>
          <cell r="D2369">
            <v>1</v>
          </cell>
          <cell r="E2369">
            <v>24.2407</v>
          </cell>
          <cell r="F2369">
            <v>24.24</v>
          </cell>
        </row>
        <row r="2370">
          <cell r="A2370" t="str">
            <v>001.18.12120</v>
          </cell>
          <cell r="B2370" t="str">
            <v>Fornecimento e instalação de torneira de pressão c/ esguicho para bebedouro 1/4 pol.</v>
          </cell>
          <cell r="C2370" t="str">
            <v>UN</v>
          </cell>
          <cell r="D2370">
            <v>1</v>
          </cell>
          <cell r="E2370">
            <v>12.4861</v>
          </cell>
          <cell r="F2370">
            <v>12.48</v>
          </cell>
        </row>
        <row r="2371">
          <cell r="A2371" t="str">
            <v>001.18.12140</v>
          </cell>
          <cell r="B2371" t="str">
            <v>Fornecimento e instalação de torneira p/ uso geral metálica p/ jardim c/ adaptador p/ mangueira mod.1130 -</v>
          </cell>
          <cell r="C2371" t="str">
            <v>UN</v>
          </cell>
          <cell r="D2371">
            <v>1</v>
          </cell>
          <cell r="E2371">
            <v>39.566099999999999</v>
          </cell>
          <cell r="F2371">
            <v>39.56</v>
          </cell>
        </row>
        <row r="2372">
          <cell r="A2372" t="str">
            <v>001.18.12160</v>
          </cell>
          <cell r="B2372" t="str">
            <v>Fornecimento e instalação de torneira p/ uso geral  metálica p/ tanque mod. 1130</v>
          </cell>
          <cell r="C2372" t="str">
            <v>UN</v>
          </cell>
          <cell r="D2372">
            <v>1</v>
          </cell>
          <cell r="E2372">
            <v>39.566099999999999</v>
          </cell>
          <cell r="F2372">
            <v>39.56</v>
          </cell>
        </row>
        <row r="2373">
          <cell r="A2373" t="str">
            <v>001.18.12180</v>
          </cell>
          <cell r="B2373" t="str">
            <v>Fornecmento e instalação de torneira de pressão para pia de cozinha - docol mod. 1158 - 1/2 pol</v>
          </cell>
          <cell r="C2373" t="str">
            <v>UN</v>
          </cell>
          <cell r="D2373">
            <v>1</v>
          </cell>
          <cell r="E2373">
            <v>37.766100000000002</v>
          </cell>
          <cell r="F2373">
            <v>37.76</v>
          </cell>
        </row>
        <row r="2374">
          <cell r="A2374" t="str">
            <v>001.18.12200</v>
          </cell>
          <cell r="B2374" t="str">
            <v>Fornecimento e instalação de torneira de pressão para pia de cozinha mod. 1544 - tipo parede - bica movel</v>
          </cell>
          <cell r="C2374" t="str">
            <v>UN</v>
          </cell>
          <cell r="D2374">
            <v>1</v>
          </cell>
          <cell r="E2374">
            <v>84.7761</v>
          </cell>
          <cell r="F2374">
            <v>84.77</v>
          </cell>
        </row>
        <row r="2375">
          <cell r="A2375" t="str">
            <v>001.18.12220</v>
          </cell>
          <cell r="B2375" t="str">
            <v>Fornecimento e instalação de torneira de pressão para pia de cozinha - marca docol mod. 1158 - 3/4 pol</v>
          </cell>
          <cell r="C2375" t="str">
            <v>UN</v>
          </cell>
          <cell r="D2375">
            <v>1</v>
          </cell>
          <cell r="E2375">
            <v>37.716099999999997</v>
          </cell>
          <cell r="F2375">
            <v>37.71</v>
          </cell>
        </row>
        <row r="2376">
          <cell r="A2376" t="str">
            <v>001.18.12240</v>
          </cell>
          <cell r="B2376" t="str">
            <v>Fornecimento e instalação de torneira de pressão para pia de cozinha  - marca docol  mod. 1542 - tipo misturador p/ pia</v>
          </cell>
          <cell r="C2376" t="str">
            <v>UN</v>
          </cell>
          <cell r="D2376">
            <v>1</v>
          </cell>
          <cell r="E2376">
            <v>382.85109999999997</v>
          </cell>
          <cell r="F2376">
            <v>382.85</v>
          </cell>
        </row>
        <row r="2377">
          <cell r="A2377" t="str">
            <v>001.18.12260</v>
          </cell>
          <cell r="B2377" t="str">
            <v>Fornecimento e instalação de torneira de pvc para pia</v>
          </cell>
          <cell r="C2377" t="str">
            <v>UN</v>
          </cell>
          <cell r="D2377">
            <v>1</v>
          </cell>
          <cell r="E2377">
            <v>4.9004000000000003</v>
          </cell>
          <cell r="F2377">
            <v>4.9000000000000004</v>
          </cell>
        </row>
        <row r="2378">
          <cell r="A2378" t="str">
            <v>001.18.12280</v>
          </cell>
          <cell r="B2378" t="str">
            <v>Fornecimento e instalação de torneira de pvc para lavatorio</v>
          </cell>
          <cell r="C2378" t="str">
            <v>UN</v>
          </cell>
          <cell r="D2378">
            <v>1</v>
          </cell>
          <cell r="E2378">
            <v>7.3003999999999998</v>
          </cell>
          <cell r="F2378">
            <v>7.3</v>
          </cell>
        </row>
        <row r="2379">
          <cell r="A2379" t="str">
            <v>001.18.12300</v>
          </cell>
          <cell r="B2379" t="str">
            <v>Fornecimento e instalação de torneira de pvc para tanque</v>
          </cell>
          <cell r="C2379" t="str">
            <v>UN</v>
          </cell>
          <cell r="D2379">
            <v>1</v>
          </cell>
          <cell r="E2379">
            <v>5.3003999999999998</v>
          </cell>
          <cell r="F2379">
            <v>5.3</v>
          </cell>
        </row>
        <row r="2380">
          <cell r="A2380" t="str">
            <v>001.18.12320</v>
          </cell>
          <cell r="B2380" t="str">
            <v>Fornecimento e instalação de torneira de pvc para uso geral</v>
          </cell>
          <cell r="C2380" t="str">
            <v>UN</v>
          </cell>
          <cell r="D2380">
            <v>1</v>
          </cell>
          <cell r="E2380">
            <v>4.9004000000000003</v>
          </cell>
          <cell r="F2380">
            <v>4.9000000000000004</v>
          </cell>
        </row>
        <row r="2381">
          <cell r="A2381" t="str">
            <v>001.18.12340</v>
          </cell>
          <cell r="B2381" t="str">
            <v>Fornecimento e instalação de conjunto de metais deca para lavatório incl aparelho misturador com válvula simples ref.1875 c-45 cromado linha italiana</v>
          </cell>
          <cell r="C2381" t="str">
            <v>CJ</v>
          </cell>
          <cell r="D2381">
            <v>1</v>
          </cell>
          <cell r="E2381">
            <v>234.09110000000001</v>
          </cell>
          <cell r="F2381">
            <v>234.09</v>
          </cell>
        </row>
        <row r="2382">
          <cell r="A2382" t="str">
            <v>001.18.12360</v>
          </cell>
          <cell r="B2382" t="str">
            <v>Fornecimento e instalação de conjunto de metais deca para lavatório incl aparelho misturador com válvula simples ref 1875 c-44 cromado linha gemini</v>
          </cell>
          <cell r="C2382" t="str">
            <v>CJ</v>
          </cell>
          <cell r="D2382">
            <v>1</v>
          </cell>
          <cell r="E2382">
            <v>140.8511</v>
          </cell>
          <cell r="F2382">
            <v>140.85</v>
          </cell>
        </row>
        <row r="2383">
          <cell r="A2383" t="str">
            <v>001.18.12380</v>
          </cell>
          <cell r="B2383" t="str">
            <v>Fornecimento e instalação de conjunto de metais deca para lavatório incl aparelho misturador com válvula ref.1875 c-50 cromado linha prata</v>
          </cell>
          <cell r="C2383" t="str">
            <v>CJ</v>
          </cell>
          <cell r="D2383">
            <v>1</v>
          </cell>
          <cell r="E2383">
            <v>134.25110000000001</v>
          </cell>
          <cell r="F2383">
            <v>134.25</v>
          </cell>
        </row>
        <row r="2384">
          <cell r="A2384" t="str">
            <v>001.18.12400</v>
          </cell>
          <cell r="B2384" t="str">
            <v>Fornecimento e instalação de conjunto de metais deca para bide incl aparelho misturador c/ ducha e válvula simples ref.1895 c-45 cromado linha italiana</v>
          </cell>
          <cell r="C2384" t="str">
            <v>CJ</v>
          </cell>
          <cell r="D2384">
            <v>1</v>
          </cell>
          <cell r="E2384">
            <v>299.25110000000001</v>
          </cell>
          <cell r="F2384">
            <v>299.25</v>
          </cell>
        </row>
        <row r="2385">
          <cell r="A2385" t="str">
            <v>001.18.12420</v>
          </cell>
          <cell r="B2385" t="str">
            <v>Fornecimento e instalação de conjunto de metais deca para bide incl aparelho misturador c/ ducha e válvula simples ref. 1895 c 44 cromado linha gemini</v>
          </cell>
          <cell r="C2385" t="str">
            <v>CJ</v>
          </cell>
          <cell r="D2385">
            <v>1</v>
          </cell>
          <cell r="E2385">
            <v>179.2611</v>
          </cell>
          <cell r="F2385">
            <v>179.26</v>
          </cell>
        </row>
        <row r="2386">
          <cell r="A2386" t="str">
            <v>001.18.12440</v>
          </cell>
          <cell r="B2386" t="str">
            <v>Fornecimento e instalação de conjunto de metais deca para bide incl aparelho misturador c/ ducha e válvula simples ref.1895 c-50 cromado linha prata</v>
          </cell>
          <cell r="C2386" t="str">
            <v>CJ</v>
          </cell>
          <cell r="D2386">
            <v>1</v>
          </cell>
          <cell r="E2386">
            <v>171.27109999999999</v>
          </cell>
          <cell r="F2386">
            <v>171.27</v>
          </cell>
        </row>
        <row r="2387">
          <cell r="A2387" t="str">
            <v>001.18.12460</v>
          </cell>
          <cell r="B2387" t="str">
            <v>Fornecimento e instalação de aparelho misturador para pias com bica móvel e arejador (tipo mesa) ref 1256 c-50 cromado linha prata</v>
          </cell>
          <cell r="C2387" t="str">
            <v>UN</v>
          </cell>
          <cell r="D2387">
            <v>1</v>
          </cell>
          <cell r="E2387">
            <v>213.39109999999999</v>
          </cell>
          <cell r="F2387">
            <v>213.39</v>
          </cell>
        </row>
        <row r="2388">
          <cell r="A2388" t="str">
            <v>001.18.12480</v>
          </cell>
          <cell r="B2388" t="str">
            <v>Fornecimento e instalação de aparelho misturador p/ pia com bica móvel e arejador (tipo parede) ref 1258 c-50 cromado linha prata</v>
          </cell>
          <cell r="C2388" t="str">
            <v>UN</v>
          </cell>
          <cell r="D2388">
            <v>1</v>
          </cell>
          <cell r="E2388">
            <v>213.39109999999999</v>
          </cell>
          <cell r="F2388">
            <v>213.39</v>
          </cell>
        </row>
        <row r="2389">
          <cell r="A2389" t="str">
            <v>001.18.12500</v>
          </cell>
          <cell r="B2389" t="str">
            <v>Fornecimento e instalação de aparelho misturador p/ pia com bica móvel e arejador (tipo parede) reparo para válvula hidra</v>
          </cell>
          <cell r="C2389" t="str">
            <v>CJ</v>
          </cell>
          <cell r="D2389">
            <v>1</v>
          </cell>
          <cell r="E2389">
            <v>28.473299999999998</v>
          </cell>
          <cell r="F2389">
            <v>28.47</v>
          </cell>
        </row>
        <row r="2390">
          <cell r="A2390" t="str">
            <v>001.18.12520</v>
          </cell>
          <cell r="B2390" t="str">
            <v>Fornecimento e instalação de ducha manual linha prata mod. c-50</v>
          </cell>
          <cell r="C2390" t="str">
            <v>UN</v>
          </cell>
          <cell r="D2390">
            <v>1</v>
          </cell>
          <cell r="E2390">
            <v>77.696100000000001</v>
          </cell>
          <cell r="F2390">
            <v>77.69</v>
          </cell>
        </row>
        <row r="2391">
          <cell r="A2391" t="str">
            <v>001.18.12540</v>
          </cell>
          <cell r="B2391" t="str">
            <v>Fornecimento e instalação de torneira para uso hospitalar para lavatório com comando no piso, incluindo válvula e bica cromada</v>
          </cell>
          <cell r="C2391" t="str">
            <v>UN</v>
          </cell>
          <cell r="D2391">
            <v>1</v>
          </cell>
          <cell r="E2391">
            <v>270.2405</v>
          </cell>
          <cell r="F2391">
            <v>270.24</v>
          </cell>
        </row>
        <row r="2392">
          <cell r="A2392" t="str">
            <v>001.18.12560</v>
          </cell>
          <cell r="B2392" t="str">
            <v>Fornecimento e instalação de torneira para uso hospitalar válvula para água fria, especial para laboratório, da mont lab ou similar mod wl 08 (parede)</v>
          </cell>
          <cell r="C2392" t="str">
            <v>UN</v>
          </cell>
          <cell r="D2392">
            <v>1</v>
          </cell>
          <cell r="E2392">
            <v>115.626</v>
          </cell>
          <cell r="F2392">
            <v>115.62</v>
          </cell>
        </row>
        <row r="2393">
          <cell r="A2393" t="str">
            <v>001.18.12580</v>
          </cell>
          <cell r="B2393" t="str">
            <v>Fornecimento e instalação de torneira para uso hospitalar válvula para água fria, especial para laboratório, da mont lab ou similar mod wl 07 (bica móvel)</v>
          </cell>
          <cell r="C2393" t="str">
            <v>UN</v>
          </cell>
          <cell r="D2393">
            <v>1</v>
          </cell>
          <cell r="E2393">
            <v>151.6191</v>
          </cell>
          <cell r="F2393">
            <v>151.61000000000001</v>
          </cell>
        </row>
        <row r="2394">
          <cell r="A2394" t="str">
            <v>001.18.12600</v>
          </cell>
          <cell r="B2394" t="str">
            <v>Fornecimento e instalação sistema conjugado chuveiro lava olhos acionamento instantãneo ref. wl-1cl5 da mont lab ou similar</v>
          </cell>
          <cell r="C2394" t="str">
            <v>UN</v>
          </cell>
          <cell r="D2394">
            <v>1</v>
          </cell>
          <cell r="E2394">
            <v>1422.6664000000001</v>
          </cell>
          <cell r="F2394">
            <v>1422.66</v>
          </cell>
        </row>
        <row r="2395">
          <cell r="A2395" t="str">
            <v>001.18.12620</v>
          </cell>
          <cell r="B2395" t="str">
            <v>Fornecimento e instalação de descarga automática para mictórios - montada em caixa plástica ou metálica com tampa em aço inox escovado 190x150x80 modelo ecomax c1</v>
          </cell>
          <cell r="C2395" t="str">
            <v>UN</v>
          </cell>
          <cell r="D2395">
            <v>1</v>
          </cell>
          <cell r="E2395">
            <v>52.1417</v>
          </cell>
          <cell r="F2395">
            <v>52.14</v>
          </cell>
        </row>
        <row r="2396">
          <cell r="A2396" t="str">
            <v>001.18.12640</v>
          </cell>
          <cell r="B2396" t="str">
            <v>Fornecimento e instalação de aspersor ou irrigador para jardim de metal - diamentro 3/4"</v>
          </cell>
          <cell r="C2396" t="str">
            <v>UN</v>
          </cell>
          <cell r="D2396">
            <v>1</v>
          </cell>
          <cell r="E2396">
            <v>15</v>
          </cell>
          <cell r="F2396">
            <v>15</v>
          </cell>
        </row>
        <row r="2397">
          <cell r="A2397" t="str">
            <v>001.18.12660</v>
          </cell>
          <cell r="B2397" t="str">
            <v>Tubo cpva, aquatherm - 22 mm - 3/4" em barras de 3.00 m</v>
          </cell>
          <cell r="C2397" t="str">
            <v>ML</v>
          </cell>
          <cell r="D2397">
            <v>1</v>
          </cell>
          <cell r="E2397">
            <v>8.8134999999999994</v>
          </cell>
          <cell r="F2397">
            <v>8.81</v>
          </cell>
        </row>
        <row r="2398">
          <cell r="A2398" t="str">
            <v>001.18.12680</v>
          </cell>
          <cell r="B2398" t="str">
            <v>Tubo cpva, aquatherm - 28 mm - 1" em barras de 3.00 m</v>
          </cell>
          <cell r="C2398" t="str">
            <v>ML</v>
          </cell>
          <cell r="D2398">
            <v>1</v>
          </cell>
          <cell r="E2398">
            <v>11.75</v>
          </cell>
          <cell r="F2398">
            <v>11.75</v>
          </cell>
        </row>
        <row r="2399">
          <cell r="A2399" t="str">
            <v>001.18.12700</v>
          </cell>
          <cell r="B2399" t="str">
            <v>Joelho de 90º, aquatherm - 22 mm 3/4"</v>
          </cell>
          <cell r="C2399" t="str">
            <v>UN</v>
          </cell>
          <cell r="D2399">
            <v>1</v>
          </cell>
          <cell r="E2399">
            <v>3.6526999999999998</v>
          </cell>
          <cell r="F2399">
            <v>3.65</v>
          </cell>
        </row>
        <row r="2400">
          <cell r="A2400" t="str">
            <v>001.18.12720</v>
          </cell>
          <cell r="B2400" t="str">
            <v>Joelho de 90º, aquatherm - 28 mm 1"</v>
          </cell>
          <cell r="C2400" t="str">
            <v>UN</v>
          </cell>
          <cell r="D2400">
            <v>1</v>
          </cell>
          <cell r="E2400">
            <v>5.7949000000000002</v>
          </cell>
          <cell r="F2400">
            <v>5.79</v>
          </cell>
        </row>
        <row r="2401">
          <cell r="A2401" t="str">
            <v>001.18.12740</v>
          </cell>
          <cell r="B2401" t="str">
            <v>Tee de 90º, aquatherm - 22 mm - 3/4 "</v>
          </cell>
          <cell r="C2401" t="str">
            <v>UN</v>
          </cell>
          <cell r="D2401">
            <v>1</v>
          </cell>
          <cell r="E2401">
            <v>3.9249000000000001</v>
          </cell>
          <cell r="F2401">
            <v>3.92</v>
          </cell>
        </row>
        <row r="2402">
          <cell r="A2402" t="str">
            <v>001.18.12760</v>
          </cell>
          <cell r="B2402" t="str">
            <v>Tee de 90º, aquatherm 28 mm - 1"</v>
          </cell>
          <cell r="C2402" t="str">
            <v>UN</v>
          </cell>
          <cell r="D2402">
            <v>1</v>
          </cell>
          <cell r="E2402">
            <v>5.7873999999999999</v>
          </cell>
          <cell r="F2402">
            <v>5.78</v>
          </cell>
        </row>
        <row r="2403">
          <cell r="A2403" t="str">
            <v>001.18.12780</v>
          </cell>
          <cell r="B2403" t="str">
            <v>Conector aquatherm - 28 mm - 1"</v>
          </cell>
          <cell r="C2403" t="str">
            <v>UN</v>
          </cell>
          <cell r="D2403">
            <v>1</v>
          </cell>
          <cell r="E2403">
            <v>8.9191000000000003</v>
          </cell>
          <cell r="F2403">
            <v>8.91</v>
          </cell>
        </row>
        <row r="2404">
          <cell r="A2404" t="str">
            <v>001.18.12800</v>
          </cell>
          <cell r="B2404" t="str">
            <v>Fornecimento e instalação de louça sanitária composto por bacia, lavatório com coluna da linha ravena deca ou similar inclusive assento ap oo nas cores normais</v>
          </cell>
          <cell r="C2404" t="str">
            <v>CJ</v>
          </cell>
          <cell r="D2404">
            <v>1</v>
          </cell>
          <cell r="E2404">
            <v>289.69229999999999</v>
          </cell>
          <cell r="F2404">
            <v>289.69</v>
          </cell>
        </row>
        <row r="2405">
          <cell r="A2405" t="str">
            <v>001.18.12820</v>
          </cell>
          <cell r="B2405" t="str">
            <v>Fornecimento e instalação de bacia santária de louça ravena deca ou similar na cor normal inclusive acessorios de fixacao</v>
          </cell>
          <cell r="C2405" t="str">
            <v>UN</v>
          </cell>
          <cell r="D2405">
            <v>1</v>
          </cell>
          <cell r="E2405">
            <v>111.0167</v>
          </cell>
          <cell r="F2405">
            <v>111.01</v>
          </cell>
        </row>
        <row r="2406">
          <cell r="A2406" t="str">
            <v>001.18.12840</v>
          </cell>
          <cell r="B2406" t="str">
            <v>Fornecimento e instalação de assento plastico p/ vaso sanitario, "astra" ou similar</v>
          </cell>
          <cell r="C2406" t="str">
            <v>UN</v>
          </cell>
          <cell r="D2406">
            <v>1</v>
          </cell>
          <cell r="E2406">
            <v>15.071099999999999</v>
          </cell>
          <cell r="F2406">
            <v>15.07</v>
          </cell>
        </row>
        <row r="2407">
          <cell r="A2407" t="str">
            <v>001.18.12860</v>
          </cell>
          <cell r="B2407" t="str">
            <v>Fornecimento e instalação de assento celite mondiale - 090 gelo polar</v>
          </cell>
          <cell r="C2407" t="str">
            <v>UN</v>
          </cell>
          <cell r="D2407">
            <v>1</v>
          </cell>
          <cell r="E2407">
            <v>118.7711</v>
          </cell>
          <cell r="F2407">
            <v>118.77</v>
          </cell>
        </row>
        <row r="2408">
          <cell r="A2408" t="str">
            <v>001.18.12880</v>
          </cell>
          <cell r="B2408" t="str">
            <v>Fornecimento e instalação de assento azalia - celite</v>
          </cell>
          <cell r="C2408" t="str">
            <v>UN</v>
          </cell>
          <cell r="D2408">
            <v>1</v>
          </cell>
          <cell r="E2408">
            <v>28.101099999999999</v>
          </cell>
          <cell r="F2408">
            <v>28.1</v>
          </cell>
        </row>
        <row r="2409">
          <cell r="A2409" t="str">
            <v>001.18.12900</v>
          </cell>
          <cell r="B2409" t="str">
            <v>Fornecimento e instalação de caixa de descarga para acoplar em bacia sanitaria</v>
          </cell>
          <cell r="C2409" t="str">
            <v>UN</v>
          </cell>
          <cell r="D2409">
            <v>1</v>
          </cell>
          <cell r="E2409">
            <v>110.68510000000001</v>
          </cell>
          <cell r="F2409">
            <v>110.68</v>
          </cell>
        </row>
        <row r="2410">
          <cell r="A2410" t="str">
            <v>001.18.12920</v>
          </cell>
          <cell r="B2410" t="str">
            <v>Fornecimento e instalação de tampo em aco inox, para expurgo - 40x40 cm</v>
          </cell>
          <cell r="C2410" t="str">
            <v>UN</v>
          </cell>
          <cell r="D2410">
            <v>1</v>
          </cell>
          <cell r="E2410">
            <v>53.1066</v>
          </cell>
          <cell r="F2410">
            <v>53.1</v>
          </cell>
        </row>
        <row r="2411">
          <cell r="A2411" t="str">
            <v>001.18.12940</v>
          </cell>
          <cell r="B2411" t="str">
            <v>Fornecimento e instalação de bidê de louça linha ravena deca ou similar na cor normal inclusive acessórios de fixação</v>
          </cell>
          <cell r="C2411" t="str">
            <v>UN</v>
          </cell>
          <cell r="D2411">
            <v>1</v>
          </cell>
          <cell r="E2411">
            <v>80.653300000000002</v>
          </cell>
          <cell r="F2411">
            <v>80.650000000000006</v>
          </cell>
        </row>
        <row r="2412">
          <cell r="A2412" t="str">
            <v>001.18.12960</v>
          </cell>
          <cell r="B2412" t="str">
            <v>Fornecimento e instalação de bidê de louça branca inclusive acessórios de fixação</v>
          </cell>
          <cell r="C2412" t="str">
            <v>UN</v>
          </cell>
          <cell r="D2412">
            <v>1</v>
          </cell>
          <cell r="E2412">
            <v>69.533299999999997</v>
          </cell>
          <cell r="F2412">
            <v>69.53</v>
          </cell>
        </row>
        <row r="2413">
          <cell r="A2413" t="str">
            <v>001.18.12980</v>
          </cell>
          <cell r="B2413" t="str">
            <v>Fornecimento e instalação de lavatório c/ coluna mondiale - azalia - celite</v>
          </cell>
          <cell r="C2413" t="str">
            <v>UN</v>
          </cell>
          <cell r="D2413">
            <v>1</v>
          </cell>
          <cell r="E2413">
            <v>135.83330000000001</v>
          </cell>
          <cell r="F2413">
            <v>135.83000000000001</v>
          </cell>
        </row>
        <row r="2414">
          <cell r="A2414" t="str">
            <v>001.18.13000</v>
          </cell>
          <cell r="B2414" t="str">
            <v>Fornecimento e instalação de lavatório de plastico</v>
          </cell>
          <cell r="C2414" t="str">
            <v>UN</v>
          </cell>
          <cell r="D2414">
            <v>1</v>
          </cell>
          <cell r="E2414">
            <v>35.153300000000002</v>
          </cell>
          <cell r="F2414">
            <v>35.15</v>
          </cell>
        </row>
        <row r="2415">
          <cell r="A2415" t="str">
            <v>001.18.13020</v>
          </cell>
          <cell r="B2415" t="str">
            <v>Fornecimento e instalação de lavatório de louça l. ravena deca ou similar c/ col. na cor normal inclusive acessórios de fixação</v>
          </cell>
          <cell r="C2415" t="str">
            <v>UN</v>
          </cell>
          <cell r="D2415">
            <v>1</v>
          </cell>
          <cell r="E2415">
            <v>97.803299999999993</v>
          </cell>
          <cell r="F2415">
            <v>97.8</v>
          </cell>
        </row>
        <row r="2416">
          <cell r="A2416" t="str">
            <v>001.18.13040</v>
          </cell>
          <cell r="B2416" t="str">
            <v>Fornecimento e instalação de lavatório de louça ravena deca ou similar s/ coluna na cor normal inclusive acessorios de fixacao</v>
          </cell>
          <cell r="C2416" t="str">
            <v>UN</v>
          </cell>
          <cell r="D2416">
            <v>1</v>
          </cell>
          <cell r="E2416">
            <v>63.103299999999997</v>
          </cell>
          <cell r="F2416">
            <v>63.1</v>
          </cell>
        </row>
        <row r="2417">
          <cell r="A2417" t="str">
            <v>001.18.13060</v>
          </cell>
          <cell r="B2417" t="str">
            <v>Fornecimento e instalação de louça branca com coluna de primeira inclusive acessórios de fixação</v>
          </cell>
          <cell r="C2417" t="str">
            <v>UN</v>
          </cell>
          <cell r="D2417">
            <v>1</v>
          </cell>
          <cell r="E2417">
            <v>69.2333</v>
          </cell>
          <cell r="F2417">
            <v>69.23</v>
          </cell>
        </row>
        <row r="2418">
          <cell r="A2418" t="str">
            <v>001.18.13080</v>
          </cell>
          <cell r="B2418" t="str">
            <v>Fornecimento e instalação de lavatório de louça branca sem coluna de primeira inclusive acessórios de fixação</v>
          </cell>
          <cell r="C2418" t="str">
            <v>UN</v>
          </cell>
          <cell r="D2418">
            <v>1</v>
          </cell>
          <cell r="E2418">
            <v>46.023299999999999</v>
          </cell>
          <cell r="F2418">
            <v>46.02</v>
          </cell>
        </row>
        <row r="2419">
          <cell r="A2419" t="str">
            <v>001.18.13100</v>
          </cell>
          <cell r="B2419" t="str">
            <v>Fornecimento e instalação de cuba de sobrepor mod. l 35 da deca</v>
          </cell>
          <cell r="C2419" t="str">
            <v>UN</v>
          </cell>
          <cell r="D2419">
            <v>1</v>
          </cell>
          <cell r="E2419">
            <v>84.743300000000005</v>
          </cell>
          <cell r="F2419">
            <v>84.74</v>
          </cell>
        </row>
        <row r="2420">
          <cell r="A2420" t="str">
            <v>001.18.13120</v>
          </cell>
          <cell r="B2420" t="str">
            <v>Fornecimento e instalação de cuba de embutir(oval)mod.l.33</v>
          </cell>
          <cell r="C2420" t="str">
            <v>UN</v>
          </cell>
          <cell r="D2420">
            <v>1</v>
          </cell>
          <cell r="E2420">
            <v>53.3733</v>
          </cell>
          <cell r="F2420">
            <v>53.37</v>
          </cell>
        </row>
        <row r="2421">
          <cell r="A2421" t="str">
            <v>001.18.13140</v>
          </cell>
          <cell r="B2421" t="str">
            <v>Fornecimento e instalação de louça branca de primeira modelo m 712 com sifão integrado da deca ou similar, inclusive acessorios de fixacao</v>
          </cell>
          <cell r="C2421" t="str">
            <v>UN</v>
          </cell>
          <cell r="D2421">
            <v>1</v>
          </cell>
          <cell r="E2421">
            <v>121.5333</v>
          </cell>
          <cell r="F2421">
            <v>121.53</v>
          </cell>
        </row>
        <row r="2422">
          <cell r="A2422" t="str">
            <v>001.18.13160</v>
          </cell>
          <cell r="B2422" t="str">
            <v>Fornecimento e instalação de mictório de aço inoxidável de 1.20 m inclusive acessórios de fixação</v>
          </cell>
          <cell r="C2422" t="str">
            <v>UN</v>
          </cell>
          <cell r="D2422">
            <v>1</v>
          </cell>
          <cell r="E2422">
            <v>370.77659999999997</v>
          </cell>
          <cell r="F2422">
            <v>370.77</v>
          </cell>
        </row>
        <row r="2423">
          <cell r="A2423" t="str">
            <v>001.18.13180</v>
          </cell>
          <cell r="B2423" t="str">
            <v>Fornecimento e instalação de bacia sanitária modelo ravena com cx. acoplada</v>
          </cell>
          <cell r="C2423" t="str">
            <v>UN</v>
          </cell>
          <cell r="D2423">
            <v>1</v>
          </cell>
          <cell r="E2423">
            <v>176.2099</v>
          </cell>
          <cell r="F2423">
            <v>176.2</v>
          </cell>
        </row>
        <row r="2424">
          <cell r="A2424" t="str">
            <v>001.18.13200</v>
          </cell>
          <cell r="B2424" t="str">
            <v>Fornecimento e instalação de bacia sanitária modelo vogue  com cx. acoplada</v>
          </cell>
          <cell r="C2424" t="str">
            <v>UN</v>
          </cell>
          <cell r="D2424">
            <v>1</v>
          </cell>
          <cell r="E2424">
            <v>176.2099</v>
          </cell>
          <cell r="F2424">
            <v>176.2</v>
          </cell>
        </row>
        <row r="2425">
          <cell r="A2425" t="str">
            <v>001.18.13220</v>
          </cell>
          <cell r="B2425" t="str">
            <v>Fornecimento e instalação de bacia sanitária de louça - celite mondiale marfim - incl. acessório para fixação</v>
          </cell>
          <cell r="C2425" t="str">
            <v>UN</v>
          </cell>
          <cell r="D2425">
            <v>1</v>
          </cell>
          <cell r="E2425">
            <v>121.3717</v>
          </cell>
          <cell r="F2425">
            <v>121.37</v>
          </cell>
        </row>
        <row r="2426">
          <cell r="A2426" t="str">
            <v>001.18.13240</v>
          </cell>
          <cell r="B2426" t="str">
            <v>Fornecimento e instalação de bacia sanitária de louça - celite azalia com acessórios</v>
          </cell>
          <cell r="C2426" t="str">
            <v>UN</v>
          </cell>
          <cell r="D2426">
            <v>1</v>
          </cell>
          <cell r="E2426">
            <v>93.091700000000003</v>
          </cell>
          <cell r="F2426">
            <v>93.09</v>
          </cell>
        </row>
        <row r="2427">
          <cell r="A2427" t="str">
            <v>001.18.13260</v>
          </cell>
          <cell r="B2427" t="str">
            <v>Fornecimento e instalação de porta papel de louça  com rolete</v>
          </cell>
          <cell r="C2427" t="str">
            <v>UN</v>
          </cell>
          <cell r="D2427">
            <v>1</v>
          </cell>
          <cell r="E2427">
            <v>20.117999999999999</v>
          </cell>
          <cell r="F2427">
            <v>20.11</v>
          </cell>
        </row>
        <row r="2428">
          <cell r="A2428" t="str">
            <v>001.18.13280</v>
          </cell>
          <cell r="B2428" t="str">
            <v>Fornecimento e instalação de saboneteira de louça de primeira sem alça</v>
          </cell>
          <cell r="C2428" t="str">
            <v>UN</v>
          </cell>
          <cell r="D2428">
            <v>1</v>
          </cell>
          <cell r="E2428">
            <v>19.949100000000001</v>
          </cell>
          <cell r="F2428">
            <v>19.940000000000001</v>
          </cell>
        </row>
        <row r="2429">
          <cell r="A2429" t="str">
            <v>001.18.13300</v>
          </cell>
          <cell r="B2429" t="str">
            <v>Fornecimento e instalação de porta toalha de louça tipo cabide simples</v>
          </cell>
          <cell r="C2429" t="str">
            <v>UN</v>
          </cell>
          <cell r="D2429">
            <v>1</v>
          </cell>
          <cell r="E2429">
            <v>13.8308</v>
          </cell>
          <cell r="F2429">
            <v>13.83</v>
          </cell>
        </row>
        <row r="2430">
          <cell r="A2430" t="str">
            <v>001.18.13320</v>
          </cell>
          <cell r="B2430" t="str">
            <v>Fornecimento e instalação de cabide de louça simples - celite</v>
          </cell>
          <cell r="C2430" t="str">
            <v>UND</v>
          </cell>
          <cell r="D2430">
            <v>1</v>
          </cell>
          <cell r="E2430">
            <v>33.294699999999999</v>
          </cell>
          <cell r="F2430">
            <v>33.29</v>
          </cell>
        </row>
        <row r="2431">
          <cell r="A2431" t="str">
            <v>001.18.13340</v>
          </cell>
          <cell r="B2431" t="str">
            <v>Fornecimento e instalação de porta toalha de louça c/ barra de plástico</v>
          </cell>
          <cell r="C2431" t="str">
            <v>UN</v>
          </cell>
          <cell r="D2431">
            <v>1</v>
          </cell>
          <cell r="E2431">
            <v>28.521699999999999</v>
          </cell>
          <cell r="F2431">
            <v>28.52</v>
          </cell>
        </row>
        <row r="2432">
          <cell r="A2432" t="str">
            <v>001.18.13360</v>
          </cell>
          <cell r="B2432" t="str">
            <v>Fornecimento e instalação de saboneteira para sabão líquido marca lalekla ou similar</v>
          </cell>
          <cell r="C2432" t="str">
            <v>UN</v>
          </cell>
          <cell r="D2432">
            <v>1</v>
          </cell>
          <cell r="E2432">
            <v>24.956600000000002</v>
          </cell>
          <cell r="F2432">
            <v>24.95</v>
          </cell>
        </row>
        <row r="2433">
          <cell r="A2433" t="str">
            <v>001.18.13380</v>
          </cell>
          <cell r="B2433" t="str">
            <v>Fornecimento e instalação de porta toalha metálica para papel marca lalekla ou similar</v>
          </cell>
          <cell r="C2433" t="str">
            <v>UN</v>
          </cell>
          <cell r="D2433">
            <v>1</v>
          </cell>
          <cell r="E2433">
            <v>31.926600000000001</v>
          </cell>
          <cell r="F2433">
            <v>31.92</v>
          </cell>
        </row>
        <row r="2434">
          <cell r="A2434" t="str">
            <v>001.18.13400</v>
          </cell>
          <cell r="B2434" t="str">
            <v>Fornecimento e instalação de porta papel de metal cromado, fixado com bucha e parafuso</v>
          </cell>
          <cell r="C2434" t="str">
            <v>UN</v>
          </cell>
          <cell r="D2434">
            <v>1</v>
          </cell>
          <cell r="E2434">
            <v>13.4199</v>
          </cell>
          <cell r="F2434">
            <v>13.41</v>
          </cell>
        </row>
        <row r="2435">
          <cell r="A2435" t="str">
            <v>001.18.13420</v>
          </cell>
          <cell r="B2435" t="str">
            <v>Fornecimento e instalação de saboneteira de metal cromado, fixada com bucha e parafuso</v>
          </cell>
          <cell r="C2435" t="str">
            <v>UN</v>
          </cell>
          <cell r="D2435">
            <v>1</v>
          </cell>
          <cell r="E2435">
            <v>10.1099</v>
          </cell>
          <cell r="F2435">
            <v>10.1</v>
          </cell>
        </row>
        <row r="2436">
          <cell r="A2436" t="str">
            <v>001.18.13440</v>
          </cell>
          <cell r="B2436" t="str">
            <v>Fornecimento e instalação de cabide de metal cromado, fixado com bucha e parafuso</v>
          </cell>
          <cell r="C2436" t="str">
            <v>UN</v>
          </cell>
          <cell r="D2436">
            <v>1</v>
          </cell>
          <cell r="E2436">
            <v>16.189900000000002</v>
          </cell>
          <cell r="F2436">
            <v>16.18</v>
          </cell>
        </row>
        <row r="2437">
          <cell r="A2437" t="str">
            <v>001.18.13460</v>
          </cell>
          <cell r="B2437" t="str">
            <v>Fornecimento e instalação  de espelho para lavatorio com moldura simples e proteção de madeira na parte não espelhada dimensão 0.50 x 0.60 m</v>
          </cell>
          <cell r="C2437" t="str">
            <v>UN</v>
          </cell>
          <cell r="D2437">
            <v>1</v>
          </cell>
          <cell r="E2437">
            <v>37.387099999999997</v>
          </cell>
          <cell r="F2437">
            <v>37.380000000000003</v>
          </cell>
        </row>
        <row r="2438">
          <cell r="A2438" t="str">
            <v>001.18.13480</v>
          </cell>
          <cell r="B2438" t="str">
            <v>Fornecimento e instalação de espelho  para lavatório com moldura simples e proteção de madeira na parte não espelhada dim. 1.50 x 0.60 m</v>
          </cell>
          <cell r="C2438" t="str">
            <v>UN</v>
          </cell>
          <cell r="D2438">
            <v>1</v>
          </cell>
          <cell r="E2438">
            <v>50.143999999999998</v>
          </cell>
          <cell r="F2438">
            <v>50.14</v>
          </cell>
        </row>
        <row r="2439">
          <cell r="A2439" t="str">
            <v>001.18.13500</v>
          </cell>
          <cell r="B2439" t="str">
            <v>Fornecimento e instalação de porta papel de louça c/ rolete - celite</v>
          </cell>
          <cell r="C2439" t="str">
            <v>UN</v>
          </cell>
          <cell r="D2439">
            <v>1</v>
          </cell>
          <cell r="E2439">
            <v>28.521699999999999</v>
          </cell>
          <cell r="F2439">
            <v>28.52</v>
          </cell>
        </row>
        <row r="2440">
          <cell r="A2440" t="str">
            <v>001.18.13520</v>
          </cell>
          <cell r="B2440" t="str">
            <v>Fornecimento e instalação de porta papel de louça c/ rolete elegant - celite</v>
          </cell>
          <cell r="C2440" t="str">
            <v>UN</v>
          </cell>
          <cell r="D2440">
            <v>1</v>
          </cell>
          <cell r="E2440">
            <v>34.911700000000003</v>
          </cell>
          <cell r="F2440">
            <v>34.909999999999997</v>
          </cell>
        </row>
        <row r="2441">
          <cell r="A2441" t="str">
            <v>001.18.13540</v>
          </cell>
          <cell r="B2441" t="str">
            <v>Fornecimento e instalação de toalheiro - celite - argola</v>
          </cell>
          <cell r="C2441" t="str">
            <v>UN</v>
          </cell>
          <cell r="D2441">
            <v>1</v>
          </cell>
          <cell r="E2441">
            <v>26.110800000000001</v>
          </cell>
          <cell r="F2441">
            <v>26.11</v>
          </cell>
        </row>
        <row r="2442">
          <cell r="A2442" t="str">
            <v>001.18.13560</v>
          </cell>
          <cell r="B2442" t="str">
            <v>Fornecimento e instalação de chuveiro de pvc branco n. 1 da cipla ou similar</v>
          </cell>
          <cell r="C2442" t="str">
            <v>UN</v>
          </cell>
          <cell r="D2442">
            <v>1</v>
          </cell>
          <cell r="E2442">
            <v>7.4058999999999999</v>
          </cell>
          <cell r="F2442">
            <v>7.4</v>
          </cell>
        </row>
        <row r="2443">
          <cell r="A2443" t="str">
            <v>001.18.13580</v>
          </cell>
          <cell r="B2443" t="str">
            <v>Fornecimento e instalação de chuveiro de pvc cromado n. 2 da cipla ou similar</v>
          </cell>
          <cell r="C2443" t="str">
            <v>UN</v>
          </cell>
          <cell r="D2443">
            <v>1</v>
          </cell>
          <cell r="E2443">
            <v>15.0959</v>
          </cell>
          <cell r="F2443">
            <v>15.09</v>
          </cell>
        </row>
        <row r="2444">
          <cell r="A2444" t="str">
            <v>001.18.13600</v>
          </cell>
          <cell r="B2444" t="str">
            <v>Fornecimento e instalação de chuveiro de luxo com articulacao cromada ref. 1994 deca ou similar 1/2 pol</v>
          </cell>
          <cell r="C2444" t="str">
            <v>UN</v>
          </cell>
          <cell r="D2444">
            <v>1</v>
          </cell>
          <cell r="E2444">
            <v>148.01929999999999</v>
          </cell>
          <cell r="F2444">
            <v>148.01</v>
          </cell>
        </row>
        <row r="2445">
          <cell r="A2445" t="str">
            <v>001.18.13620</v>
          </cell>
          <cell r="B2445" t="str">
            <v>Fornecimento e instalação de chuveiro simples com articulacao cromada ref. 1995 deca ou similar 1/2 pol</v>
          </cell>
          <cell r="C2445" t="str">
            <v>UN</v>
          </cell>
          <cell r="D2445">
            <v>1</v>
          </cell>
          <cell r="E2445">
            <v>109.0193</v>
          </cell>
          <cell r="F2445">
            <v>109.01</v>
          </cell>
        </row>
        <row r="2446">
          <cell r="A2446" t="str">
            <v>001.18.13640</v>
          </cell>
          <cell r="B2446" t="str">
            <v>Fornecimento e instalação de chuveiro eletrico para 2500 w / 220 v lorenzetti ou similar</v>
          </cell>
          <cell r="C2446" t="str">
            <v>UN</v>
          </cell>
          <cell r="D2446">
            <v>1</v>
          </cell>
          <cell r="E2446">
            <v>98.663200000000003</v>
          </cell>
          <cell r="F2446">
            <v>98.66</v>
          </cell>
        </row>
        <row r="2447">
          <cell r="A2447" t="str">
            <v>001.18.13660</v>
          </cell>
          <cell r="B2447" t="str">
            <v>Fornecimento e instalação de ducha de pvc cromado articulavel 1/2 pol cipla ou similar</v>
          </cell>
          <cell r="C2447" t="str">
            <v>UN</v>
          </cell>
          <cell r="D2447">
            <v>1</v>
          </cell>
          <cell r="E2447">
            <v>7.4058999999999999</v>
          </cell>
          <cell r="F2447">
            <v>7.4</v>
          </cell>
        </row>
        <row r="2448">
          <cell r="A2448" t="str">
            <v>001.18.13680</v>
          </cell>
          <cell r="B2448" t="str">
            <v>Fornecimento e instalação de ducha ss corona com 3 temperaturas</v>
          </cell>
          <cell r="C2448" t="str">
            <v>UN</v>
          </cell>
          <cell r="D2448">
            <v>1</v>
          </cell>
          <cell r="E2448">
            <v>27.713200000000001</v>
          </cell>
          <cell r="F2448">
            <v>27.71</v>
          </cell>
        </row>
        <row r="2449">
          <cell r="A2449" t="str">
            <v>001.18.13700</v>
          </cell>
          <cell r="B2449" t="str">
            <v>Fornecimento e instalação de cuba de aço inox inclusive válvula americana n.1 - 46.5 x 31 x 15 cm</v>
          </cell>
          <cell r="C2449" t="str">
            <v>UN</v>
          </cell>
          <cell r="D2449">
            <v>1</v>
          </cell>
          <cell r="E2449">
            <v>102.1066</v>
          </cell>
          <cell r="F2449">
            <v>102.1</v>
          </cell>
        </row>
        <row r="2450">
          <cell r="A2450" t="str">
            <v>001.18.13720</v>
          </cell>
          <cell r="B2450" t="str">
            <v>Fornecimento e instalação de cuba de aço inox inclusive válvula americana n.2 - 56.0 x 33.5 x 15 cm</v>
          </cell>
          <cell r="C2450" t="str">
            <v>UN</v>
          </cell>
          <cell r="D2450">
            <v>1</v>
          </cell>
          <cell r="E2450">
            <v>118.1066</v>
          </cell>
          <cell r="F2450">
            <v>118.1</v>
          </cell>
        </row>
        <row r="2451">
          <cell r="A2451" t="str">
            <v>001.18.13740</v>
          </cell>
          <cell r="B2451" t="str">
            <v>Forneicmento e instalação de cuba de aço inox inclusive válvula americana - 40x40x20 cm</v>
          </cell>
          <cell r="C2451" t="str">
            <v>UN</v>
          </cell>
          <cell r="D2451">
            <v>1</v>
          </cell>
          <cell r="E2451">
            <v>46.061900000000001</v>
          </cell>
          <cell r="F2451">
            <v>46.06</v>
          </cell>
        </row>
        <row r="2452">
          <cell r="A2452" t="str">
            <v>001.18.13760</v>
          </cell>
          <cell r="B2452" t="str">
            <v>Fornecimento e instalação de cuba de aço inox inclusive válvula americana dupla 82 x 34 x 15 cm</v>
          </cell>
          <cell r="C2452" t="str">
            <v>UN</v>
          </cell>
          <cell r="D2452">
            <v>1</v>
          </cell>
          <cell r="E2452">
            <v>114.8351</v>
          </cell>
          <cell r="F2452">
            <v>114.83</v>
          </cell>
        </row>
        <row r="2453">
          <cell r="A2453" t="str">
            <v>001.18.13780</v>
          </cell>
          <cell r="B2453" t="str">
            <v>Fornecimento e instalação de filtro de pressão tipo salus ou similar</v>
          </cell>
          <cell r="C2453" t="str">
            <v>UN</v>
          </cell>
          <cell r="D2453">
            <v>1</v>
          </cell>
          <cell r="E2453">
            <v>16.110199999999999</v>
          </cell>
          <cell r="F2453">
            <v>16.11</v>
          </cell>
        </row>
        <row r="2454">
          <cell r="A2454" t="str">
            <v>001.18.13800</v>
          </cell>
          <cell r="B2454" t="str">
            <v>Fornecimento e instalação de tanque para lavar roupa pré-moldado de concreto modelo simples dim. 60 x 60 cm</v>
          </cell>
          <cell r="C2454" t="str">
            <v>UN</v>
          </cell>
          <cell r="D2454">
            <v>1</v>
          </cell>
          <cell r="E2454">
            <v>37.123199999999997</v>
          </cell>
          <cell r="F2454">
            <v>37.119999999999997</v>
          </cell>
        </row>
        <row r="2455">
          <cell r="A2455" t="str">
            <v>001.18.13820</v>
          </cell>
          <cell r="B2455" t="str">
            <v>Fornecimento e instalação de tanque para lavar roupa pre-moldado de concreto, 3 cubas, dim. 0,60x1,80m</v>
          </cell>
          <cell r="C2455" t="str">
            <v>UN</v>
          </cell>
          <cell r="D2455">
            <v>1</v>
          </cell>
          <cell r="E2455">
            <v>62.556899999999999</v>
          </cell>
          <cell r="F2455">
            <v>62.55</v>
          </cell>
        </row>
        <row r="2456">
          <cell r="A2456" t="str">
            <v>001.18.13840</v>
          </cell>
          <cell r="B2456" t="str">
            <v>Fornecimento e instalação de tanque para lavar roupa de louca branca tamanho médio com coluna</v>
          </cell>
          <cell r="C2456" t="str">
            <v>UN</v>
          </cell>
          <cell r="D2456">
            <v>1</v>
          </cell>
          <cell r="E2456">
            <v>180.03200000000001</v>
          </cell>
          <cell r="F2456">
            <v>180.03</v>
          </cell>
        </row>
        <row r="2457">
          <cell r="A2457" t="str">
            <v>001.18.13860</v>
          </cell>
          <cell r="B2457" t="str">
            <v>Fornecimento e instalação de tanque para lavar roupa de louca branca tamanho médio sem coluna</v>
          </cell>
          <cell r="C2457" t="str">
            <v>UN</v>
          </cell>
          <cell r="D2457">
            <v>1</v>
          </cell>
          <cell r="E2457">
            <v>149.43199999999999</v>
          </cell>
          <cell r="F2457">
            <v>149.43</v>
          </cell>
        </row>
        <row r="2458">
          <cell r="A2458" t="str">
            <v>001.18.13880</v>
          </cell>
          <cell r="B2458" t="str">
            <v>Fornecimento e instalação de tanque - celite - medio branco - c/ coluna r-002.05 c/ válvula</v>
          </cell>
          <cell r="C2458" t="str">
            <v>UN</v>
          </cell>
          <cell r="D2458">
            <v>1</v>
          </cell>
          <cell r="E2458">
            <v>144.3432</v>
          </cell>
          <cell r="F2458">
            <v>144.34</v>
          </cell>
        </row>
        <row r="2459">
          <cell r="A2459" t="str">
            <v>001.18.13900</v>
          </cell>
          <cell r="B2459" t="str">
            <v>Fornecimento e instalação de tanque decoralite simples - tam-03 - c/ valvula</v>
          </cell>
          <cell r="C2459" t="str">
            <v>UN</v>
          </cell>
          <cell r="D2459">
            <v>1</v>
          </cell>
          <cell r="E2459">
            <v>181.84530000000001</v>
          </cell>
          <cell r="F2459">
            <v>181.84</v>
          </cell>
        </row>
        <row r="2460">
          <cell r="A2460" t="str">
            <v>001.18.13920</v>
          </cell>
          <cell r="B2460" t="str">
            <v>Fornecimento e instalação de tanque de plástico - pequeno</v>
          </cell>
          <cell r="C2460" t="str">
            <v>UN</v>
          </cell>
          <cell r="D2460">
            <v>1</v>
          </cell>
          <cell r="E2460">
            <v>36.073300000000003</v>
          </cell>
          <cell r="F2460">
            <v>36.07</v>
          </cell>
        </row>
        <row r="2461">
          <cell r="A2461" t="str">
            <v>001.18.13940</v>
          </cell>
          <cell r="B2461" t="str">
            <v>Fornecimento e instalação de bebedouro -mictório - lavatório tipo cocho conforme det. num.11 - a do dop</v>
          </cell>
          <cell r="C2461" t="str">
            <v>ML</v>
          </cell>
          <cell r="D2461">
            <v>1</v>
          </cell>
          <cell r="E2461">
            <v>66.138499999999993</v>
          </cell>
          <cell r="F2461">
            <v>66.13</v>
          </cell>
        </row>
        <row r="2462">
          <cell r="A2462" t="str">
            <v>001.18.13960</v>
          </cell>
          <cell r="B2462" t="str">
            <v>Fornecimento e instalação de bebedouro elétrico elege de 40 litros</v>
          </cell>
          <cell r="C2462" t="str">
            <v>UN</v>
          </cell>
          <cell r="D2462">
            <v>1</v>
          </cell>
          <cell r="E2462">
            <v>493.88659999999999</v>
          </cell>
          <cell r="F2462">
            <v>493.88</v>
          </cell>
        </row>
        <row r="2463">
          <cell r="A2463" t="str">
            <v>001.18.13980</v>
          </cell>
          <cell r="B2463" t="str">
            <v>Fornecimento e instalação de bebedouro elétrico com filtro interno mod. bvi 040 ( 40 litros )</v>
          </cell>
          <cell r="C2463" t="str">
            <v>UN</v>
          </cell>
          <cell r="D2463">
            <v>1</v>
          </cell>
          <cell r="E2463">
            <v>703.23659999999995</v>
          </cell>
          <cell r="F2463">
            <v>703.23</v>
          </cell>
        </row>
        <row r="2464">
          <cell r="A2464" t="str">
            <v>001.18.14000</v>
          </cell>
          <cell r="B2464" t="str">
            <v>Fornecimento e instalação de bebedouro elétrico com filtro interno mod. bvi 080 ( 80 litros )</v>
          </cell>
          <cell r="C2464" t="str">
            <v>UN</v>
          </cell>
          <cell r="D2464">
            <v>1</v>
          </cell>
          <cell r="E2464">
            <v>868.23659999999995</v>
          </cell>
          <cell r="F2464">
            <v>868.23</v>
          </cell>
        </row>
        <row r="2465">
          <cell r="A2465" t="str">
            <v>001.18.14020</v>
          </cell>
          <cell r="B2465" t="str">
            <v>Tubo de ferro fundido tipo esgoto com ponta e bolsa 50 mm</v>
          </cell>
          <cell r="C2465" t="str">
            <v>ML</v>
          </cell>
          <cell r="D2465">
            <v>1</v>
          </cell>
          <cell r="E2465">
            <v>30.222000000000001</v>
          </cell>
          <cell r="F2465">
            <v>30.22</v>
          </cell>
        </row>
        <row r="2466">
          <cell r="A2466" t="str">
            <v>001.18.14040</v>
          </cell>
          <cell r="B2466" t="str">
            <v>Fornecimento e instalação de tubo de pvc rígido cor branca com ponta e bolsa em barra de 6 m diâmetro 100 mm</v>
          </cell>
          <cell r="C2466" t="str">
            <v>ML</v>
          </cell>
          <cell r="D2466">
            <v>1</v>
          </cell>
          <cell r="E2466">
            <v>8.6328999999999994</v>
          </cell>
          <cell r="F2466">
            <v>8.6300000000000008</v>
          </cell>
        </row>
        <row r="2467">
          <cell r="A2467" t="str">
            <v>001.18.14060</v>
          </cell>
          <cell r="B2467" t="str">
            <v>Fornecimento e instalação de tubo de pvc rígido cor branca com ponta e bolsa em barra de 6 m diâmetro 75 mm</v>
          </cell>
          <cell r="C2467" t="str">
            <v>ML</v>
          </cell>
          <cell r="D2467">
            <v>1</v>
          </cell>
          <cell r="E2467">
            <v>9.0402000000000005</v>
          </cell>
          <cell r="F2467">
            <v>9.0399999999999991</v>
          </cell>
        </row>
        <row r="2468">
          <cell r="A2468" t="str">
            <v>001.18.14080</v>
          </cell>
          <cell r="B2468" t="str">
            <v>Fornecimento e instalação de tubo de pvc rígido cor branca com ponta e bolsa em barra de 6 m diâmetro 50 mm</v>
          </cell>
          <cell r="C2468" t="str">
            <v>ML</v>
          </cell>
          <cell r="D2468">
            <v>1</v>
          </cell>
          <cell r="E2468">
            <v>6.6933999999999996</v>
          </cell>
          <cell r="F2468">
            <v>6.69</v>
          </cell>
        </row>
        <row r="2469">
          <cell r="A2469" t="str">
            <v>001.18.14100</v>
          </cell>
          <cell r="B2469" t="str">
            <v>Tubo de ferro fundido tipo esgoto com ponta e bolsa 150 mm</v>
          </cell>
          <cell r="C2469" t="str">
            <v>ML</v>
          </cell>
          <cell r="D2469">
            <v>1</v>
          </cell>
          <cell r="E2469">
            <v>111.3096</v>
          </cell>
          <cell r="F2469">
            <v>111.3</v>
          </cell>
        </row>
        <row r="2470">
          <cell r="A2470" t="str">
            <v>001.18.14120</v>
          </cell>
          <cell r="B2470" t="str">
            <v>Fornecimento e instalação de tubo de pvc rígido cor branca com ponta e bolsa em barra de 6m diâmetro 40 mm</v>
          </cell>
          <cell r="C2470" t="str">
            <v>ML</v>
          </cell>
          <cell r="D2470">
            <v>1</v>
          </cell>
          <cell r="E2470">
            <v>4.2640000000000002</v>
          </cell>
          <cell r="F2470">
            <v>4.26</v>
          </cell>
        </row>
        <row r="2471">
          <cell r="A2471" t="str">
            <v>001.18.14140</v>
          </cell>
          <cell r="B2471" t="str">
            <v>Tubo de ferro fundido tipo esgoto com ponta e bolsa 100 mm</v>
          </cell>
          <cell r="C2471" t="str">
            <v>ML</v>
          </cell>
          <cell r="D2471">
            <v>1</v>
          </cell>
          <cell r="E2471">
            <v>62.589599999999997</v>
          </cell>
          <cell r="F2471">
            <v>62.58</v>
          </cell>
        </row>
        <row r="2472">
          <cell r="A2472" t="str">
            <v>001.18.14160</v>
          </cell>
          <cell r="B2472" t="str">
            <v>Tubo de ferro fundido tipo esgoto com ponta e bolsa 75 mm</v>
          </cell>
          <cell r="C2472" t="str">
            <v>ML</v>
          </cell>
          <cell r="D2472">
            <v>1</v>
          </cell>
          <cell r="E2472">
            <v>45.003300000000003</v>
          </cell>
          <cell r="F2472">
            <v>45</v>
          </cell>
        </row>
        <row r="2473">
          <cell r="A2473" t="str">
            <v>001.18.14180</v>
          </cell>
          <cell r="B2473" t="str">
            <v>Joelho 90º  de ferro fundido tipo esgoto diam.150 mm</v>
          </cell>
          <cell r="C2473" t="str">
            <v>UN</v>
          </cell>
          <cell r="D2473">
            <v>1</v>
          </cell>
          <cell r="E2473">
            <v>76.886499999999998</v>
          </cell>
          <cell r="F2473">
            <v>76.88</v>
          </cell>
        </row>
        <row r="2474">
          <cell r="A2474" t="str">
            <v>001.18.14200</v>
          </cell>
          <cell r="B2474" t="str">
            <v>Joelho 90º  de ferro fundido tipo esgoto diam.100 mm</v>
          </cell>
          <cell r="C2474" t="str">
            <v>UN</v>
          </cell>
          <cell r="D2474">
            <v>1</v>
          </cell>
          <cell r="E2474">
            <v>52.619</v>
          </cell>
          <cell r="F2474">
            <v>52.61</v>
          </cell>
        </row>
        <row r="2475">
          <cell r="A2475" t="str">
            <v>001.18.14220</v>
          </cell>
          <cell r="B2475" t="str">
            <v>Joelho 90º  de ferro fundido tipo esgoto diam. 75 mm</v>
          </cell>
          <cell r="C2475" t="str">
            <v>UN</v>
          </cell>
          <cell r="D2475">
            <v>1</v>
          </cell>
          <cell r="E2475">
            <v>37.807200000000002</v>
          </cell>
          <cell r="F2475">
            <v>37.799999999999997</v>
          </cell>
        </row>
        <row r="2476">
          <cell r="A2476" t="str">
            <v>001.18.14240</v>
          </cell>
          <cell r="B2476" t="str">
            <v>Joelho 90º  de ferro fundido tipo esgoto diam. 50 mm</v>
          </cell>
          <cell r="C2476" t="str">
            <v>UN</v>
          </cell>
          <cell r="D2476">
            <v>1</v>
          </cell>
          <cell r="E2476">
            <v>24.280999999999999</v>
          </cell>
          <cell r="F2476">
            <v>24.28</v>
          </cell>
        </row>
        <row r="2477">
          <cell r="A2477" t="str">
            <v>001.18.14260</v>
          </cell>
          <cell r="B2477" t="str">
            <v>Junção de 45º  de ferro fundido tipo esgoto diam. 50x50   mm</v>
          </cell>
          <cell r="C2477" t="str">
            <v>UN</v>
          </cell>
          <cell r="D2477">
            <v>1</v>
          </cell>
          <cell r="E2477">
            <v>34.475700000000003</v>
          </cell>
          <cell r="F2477">
            <v>34.47</v>
          </cell>
        </row>
        <row r="2478">
          <cell r="A2478" t="str">
            <v>001.18.14280</v>
          </cell>
          <cell r="B2478" t="str">
            <v>Junção de 45º  de ferro fundido tipo esgoto diam. 75x50   mm</v>
          </cell>
          <cell r="C2478" t="str">
            <v>UN</v>
          </cell>
          <cell r="D2478">
            <v>1</v>
          </cell>
          <cell r="E2478">
            <v>37.825699999999998</v>
          </cell>
          <cell r="F2478">
            <v>37.82</v>
          </cell>
        </row>
        <row r="2479">
          <cell r="A2479" t="str">
            <v>001.18.14300</v>
          </cell>
          <cell r="B2479" t="str">
            <v>Junção de 45º  de ferro fundido tipo esgoto diam. 75x75   mm</v>
          </cell>
          <cell r="C2479" t="str">
            <v>UN</v>
          </cell>
          <cell r="D2479">
            <v>1</v>
          </cell>
          <cell r="E2479">
            <v>51.588000000000001</v>
          </cell>
          <cell r="F2479">
            <v>51.58</v>
          </cell>
        </row>
        <row r="2480">
          <cell r="A2480" t="str">
            <v>001.18.14320</v>
          </cell>
          <cell r="B2480" t="str">
            <v>Junção de 45º  de ferro fundido tipo esgoto diam. 100x50  mm</v>
          </cell>
          <cell r="C2480" t="str">
            <v>UN</v>
          </cell>
          <cell r="D2480">
            <v>1</v>
          </cell>
          <cell r="E2480">
            <v>54.3352</v>
          </cell>
          <cell r="F2480">
            <v>54.33</v>
          </cell>
        </row>
        <row r="2481">
          <cell r="A2481" t="str">
            <v>001.18.14340</v>
          </cell>
          <cell r="B2481" t="str">
            <v>Junção de 45º  de ferro fundido tipo esgoto diam. 100x75  mm</v>
          </cell>
          <cell r="C2481" t="str">
            <v>UN</v>
          </cell>
          <cell r="D2481">
            <v>1</v>
          </cell>
          <cell r="E2481">
            <v>64.967500000000001</v>
          </cell>
          <cell r="F2481">
            <v>64.959999999999994</v>
          </cell>
        </row>
        <row r="2482">
          <cell r="A2482" t="str">
            <v>001.18.14360</v>
          </cell>
          <cell r="B2482" t="str">
            <v>Junção de 45º  de ferro fundido tipo esgoto diam. 100x100 mm</v>
          </cell>
          <cell r="C2482" t="str">
            <v>UN</v>
          </cell>
          <cell r="D2482">
            <v>1</v>
          </cell>
          <cell r="E2482">
            <v>76.299899999999994</v>
          </cell>
          <cell r="F2482">
            <v>76.290000000000006</v>
          </cell>
        </row>
        <row r="2483">
          <cell r="A2483" t="str">
            <v>001.18.14380</v>
          </cell>
          <cell r="B2483" t="str">
            <v>Junção de 45º  de ferro fundido tipo esgoto diam. 150x75  mm</v>
          </cell>
          <cell r="C2483" t="str">
            <v>UN</v>
          </cell>
          <cell r="D2483">
            <v>1</v>
          </cell>
          <cell r="E2483">
            <v>77.706900000000005</v>
          </cell>
          <cell r="F2483">
            <v>77.7</v>
          </cell>
        </row>
        <row r="2484">
          <cell r="A2484" t="str">
            <v>001.18.14400</v>
          </cell>
          <cell r="B2484" t="str">
            <v>Junção de 45º  de ferro fundido tipo esgoto diam. 150x100 mm</v>
          </cell>
          <cell r="C2484" t="str">
            <v>UN</v>
          </cell>
          <cell r="D2484">
            <v>1</v>
          </cell>
          <cell r="E2484">
            <v>101.93689999999999</v>
          </cell>
          <cell r="F2484">
            <v>101.93</v>
          </cell>
        </row>
        <row r="2485">
          <cell r="A2485" t="str">
            <v>001.18.14420</v>
          </cell>
          <cell r="B2485" t="str">
            <v>Junção de 45º  de ferro fundido tipo esgoto diam  150x150 mm</v>
          </cell>
          <cell r="C2485" t="str">
            <v>UN</v>
          </cell>
          <cell r="D2485">
            <v>1</v>
          </cell>
          <cell r="E2485">
            <v>122.5731</v>
          </cell>
          <cell r="F2485">
            <v>122.57</v>
          </cell>
        </row>
        <row r="2486">
          <cell r="A2486" t="str">
            <v>001.18.14440</v>
          </cell>
          <cell r="B2486" t="str">
            <v>Junção dupla de 45º de ferro fundido tipo esgoto diam. 100x100 mm</v>
          </cell>
          <cell r="C2486" t="str">
            <v>UN</v>
          </cell>
          <cell r="D2486">
            <v>1</v>
          </cell>
          <cell r="E2486">
            <v>81.119900000000001</v>
          </cell>
          <cell r="F2486">
            <v>81.11</v>
          </cell>
        </row>
        <row r="2487">
          <cell r="A2487" t="str">
            <v>001.18.14460</v>
          </cell>
          <cell r="B2487" t="str">
            <v>Luva bipartida  de ferro fundido tipo esgoto diam. 150 mm</v>
          </cell>
          <cell r="C2487" t="str">
            <v>UN</v>
          </cell>
          <cell r="D2487">
            <v>1</v>
          </cell>
          <cell r="E2487">
            <v>63.1965</v>
          </cell>
          <cell r="F2487">
            <v>63.19</v>
          </cell>
        </row>
        <row r="2488">
          <cell r="A2488" t="str">
            <v>001.18.14480</v>
          </cell>
          <cell r="B2488" t="str">
            <v>Luva bipartida  de ferro fundido tipo esgoto diam. 100 mm</v>
          </cell>
          <cell r="C2488" t="str">
            <v>UN</v>
          </cell>
          <cell r="D2488">
            <v>1</v>
          </cell>
          <cell r="E2488">
            <v>38.095799999999997</v>
          </cell>
          <cell r="F2488">
            <v>38.090000000000003</v>
          </cell>
        </row>
        <row r="2489">
          <cell r="A2489" t="str">
            <v>001.18.14500</v>
          </cell>
          <cell r="B2489" t="str">
            <v>Luva bipartida  de ferro fundido tipo esgoto diam. 75  mm</v>
          </cell>
          <cell r="C2489" t="str">
            <v>UN</v>
          </cell>
          <cell r="D2489">
            <v>1</v>
          </cell>
          <cell r="E2489">
            <v>30.702400000000001</v>
          </cell>
          <cell r="F2489">
            <v>30.7</v>
          </cell>
        </row>
        <row r="2490">
          <cell r="A2490" t="str">
            <v>001.18.14520</v>
          </cell>
          <cell r="B2490" t="str">
            <v>Luva bipartida  de ferro fundido tipo esgoto diam. 50  mm</v>
          </cell>
          <cell r="C2490" t="str">
            <v>UN</v>
          </cell>
          <cell r="D2490">
            <v>1</v>
          </cell>
          <cell r="E2490">
            <v>22.130600000000001</v>
          </cell>
          <cell r="F2490">
            <v>22.13</v>
          </cell>
        </row>
        <row r="2491">
          <cell r="A2491" t="str">
            <v>001.18.14540</v>
          </cell>
          <cell r="B2491" t="str">
            <v>Fornecimento e instalação de placa cega de ferro fundido tipo esgoto diam.150 mm</v>
          </cell>
          <cell r="C2491" t="str">
            <v>UN</v>
          </cell>
          <cell r="D2491">
            <v>1</v>
          </cell>
          <cell r="E2491">
            <v>36.133400000000002</v>
          </cell>
          <cell r="F2491">
            <v>36.130000000000003</v>
          </cell>
        </row>
        <row r="2492">
          <cell r="A2492" t="str">
            <v>001.18.14560</v>
          </cell>
          <cell r="B2492" t="str">
            <v>Fornecimento e instalação de placa cega de ferro fundido tipo esgoto diam.100 mm</v>
          </cell>
          <cell r="C2492" t="str">
            <v>UN</v>
          </cell>
          <cell r="D2492">
            <v>1</v>
          </cell>
          <cell r="E2492">
            <v>21.876999999999999</v>
          </cell>
          <cell r="F2492">
            <v>21.87</v>
          </cell>
        </row>
        <row r="2493">
          <cell r="A2493" t="str">
            <v>001.18.14580</v>
          </cell>
          <cell r="B2493" t="str">
            <v>Fornecimento e instalação de placa cega de ferro fundido tipo esgoto diam. 75  mm</v>
          </cell>
          <cell r="C2493" t="str">
            <v>UN</v>
          </cell>
          <cell r="D2493">
            <v>1</v>
          </cell>
          <cell r="E2493">
            <v>18.817299999999999</v>
          </cell>
          <cell r="F2493">
            <v>18.809999999999999</v>
          </cell>
        </row>
        <row r="2494">
          <cell r="A2494" t="str">
            <v>001.18.14600</v>
          </cell>
          <cell r="B2494" t="str">
            <v>Fornecimento e instalação de placa cega de ferro fundido tipo esgoto diam. 50  mm</v>
          </cell>
          <cell r="C2494" t="str">
            <v>UN</v>
          </cell>
          <cell r="D2494">
            <v>1</v>
          </cell>
          <cell r="E2494">
            <v>12.9061</v>
          </cell>
          <cell r="F2494">
            <v>12.9</v>
          </cell>
        </row>
        <row r="2495">
          <cell r="A2495" t="str">
            <v>001.18.14620</v>
          </cell>
          <cell r="B2495" t="str">
            <v>Fornecimento e instalação de joelho de 45º de ferro fundido tipo esgoto  diam. 150 mm</v>
          </cell>
          <cell r="C2495" t="str">
            <v>UN</v>
          </cell>
          <cell r="D2495">
            <v>1</v>
          </cell>
          <cell r="E2495">
            <v>65.796499999999995</v>
          </cell>
          <cell r="F2495">
            <v>65.790000000000006</v>
          </cell>
        </row>
        <row r="2496">
          <cell r="A2496" t="str">
            <v>001.18.14640</v>
          </cell>
          <cell r="B2496" t="str">
            <v>Fornecimento e instalação de joelho de 45º de ferro fundido tipo esgoto  diam. 100 mm</v>
          </cell>
          <cell r="C2496" t="str">
            <v>UN</v>
          </cell>
          <cell r="D2496">
            <v>1</v>
          </cell>
          <cell r="E2496">
            <v>41.855800000000002</v>
          </cell>
          <cell r="F2496">
            <v>41.85</v>
          </cell>
        </row>
        <row r="2497">
          <cell r="A2497" t="str">
            <v>001.18.14660</v>
          </cell>
          <cell r="B2497" t="str">
            <v>Fornecimento e instalação de joleho de 45º de ferro fundido tipo esgoto  diam.  75  mm</v>
          </cell>
          <cell r="C2497" t="str">
            <v>UN</v>
          </cell>
          <cell r="D2497">
            <v>1</v>
          </cell>
          <cell r="E2497">
            <v>30.840599999999998</v>
          </cell>
          <cell r="F2497">
            <v>30.84</v>
          </cell>
        </row>
        <row r="2498">
          <cell r="A2498" t="str">
            <v>001.18.14680</v>
          </cell>
          <cell r="B2498" t="str">
            <v>Fornecimento e instalação de joelho de 45º de ferro fundido tipo esgoto  diam.  50  mm</v>
          </cell>
          <cell r="C2498" t="str">
            <v>UN</v>
          </cell>
          <cell r="D2498">
            <v>1</v>
          </cell>
          <cell r="E2498">
            <v>24.352399999999999</v>
          </cell>
          <cell r="F2498">
            <v>24.35</v>
          </cell>
        </row>
        <row r="2499">
          <cell r="A2499" t="str">
            <v>001.18.14700</v>
          </cell>
          <cell r="B2499" t="str">
            <v>Fornecimento e instalação de bucha de redução de ferro fundido tipo esgoto diam. 150x100 mm</v>
          </cell>
          <cell r="C2499" t="str">
            <v>UN</v>
          </cell>
          <cell r="D2499">
            <v>1</v>
          </cell>
          <cell r="E2499">
            <v>48.129399999999997</v>
          </cell>
          <cell r="F2499">
            <v>48.12</v>
          </cell>
        </row>
        <row r="2500">
          <cell r="A2500" t="str">
            <v>001.18.14720</v>
          </cell>
          <cell r="B2500" t="str">
            <v>Fornecimento e instalação de bucha de redução de ferro fundido tipo esgoto diam. 100x75  mm</v>
          </cell>
          <cell r="C2500" t="str">
            <v>UN</v>
          </cell>
          <cell r="D2500">
            <v>1</v>
          </cell>
          <cell r="E2500">
            <v>24.4129</v>
          </cell>
          <cell r="F2500">
            <v>24.41</v>
          </cell>
        </row>
        <row r="2501">
          <cell r="A2501" t="str">
            <v>001.18.14740</v>
          </cell>
          <cell r="B2501" t="str">
            <v>Fornecimento e instalação de bucha de redução de ferro fundido tipo esgoto diam. 75x50   mm</v>
          </cell>
          <cell r="C2501" t="str">
            <v>UN</v>
          </cell>
          <cell r="D2501">
            <v>1</v>
          </cell>
          <cell r="E2501">
            <v>15.606999999999999</v>
          </cell>
          <cell r="F2501">
            <v>15.6</v>
          </cell>
        </row>
        <row r="2502">
          <cell r="A2502" t="str">
            <v>001.18.14760</v>
          </cell>
          <cell r="B2502" t="str">
            <v>Fornecimento e instalação de joelho de 90º com visita de ferro galvanizado fundido tipo esgoto diam. 100x50 mm</v>
          </cell>
          <cell r="C2502" t="str">
            <v>UN</v>
          </cell>
          <cell r="D2502">
            <v>1</v>
          </cell>
          <cell r="E2502">
            <v>56.325800000000001</v>
          </cell>
          <cell r="F2502">
            <v>56.32</v>
          </cell>
        </row>
        <row r="2503">
          <cell r="A2503" t="str">
            <v>001.18.14800</v>
          </cell>
          <cell r="B2503" t="str">
            <v>Fornecimento e instalação de tee sanitário de ferro fundido tipo esgoto diam.150x100 mm</v>
          </cell>
          <cell r="C2503" t="str">
            <v>UN</v>
          </cell>
          <cell r="D2503">
            <v>1</v>
          </cell>
          <cell r="E2503">
            <v>83.498800000000003</v>
          </cell>
          <cell r="F2503">
            <v>83.49</v>
          </cell>
        </row>
        <row r="2504">
          <cell r="A2504" t="str">
            <v>001.18.14820</v>
          </cell>
          <cell r="B2504" t="str">
            <v>Fornecimento e instalação de tee sanitário de ferro fundido tipo esgoto diam.100x100 mm</v>
          </cell>
          <cell r="C2504" t="str">
            <v>UN</v>
          </cell>
          <cell r="D2504">
            <v>1</v>
          </cell>
          <cell r="E2504">
            <v>64.459900000000005</v>
          </cell>
          <cell r="F2504">
            <v>64.45</v>
          </cell>
        </row>
        <row r="2505">
          <cell r="A2505" t="str">
            <v>001.18.14840</v>
          </cell>
          <cell r="B2505" t="str">
            <v>Fornecimento e instalação de tee sanitário de ferro fundido tipo esgoto diam. 75x100 mm</v>
          </cell>
          <cell r="C2505" t="str">
            <v>UN</v>
          </cell>
          <cell r="D2505">
            <v>1</v>
          </cell>
          <cell r="E2505">
            <v>53.167499999999997</v>
          </cell>
          <cell r="F2505">
            <v>53.16</v>
          </cell>
        </row>
        <row r="2506">
          <cell r="A2506" t="str">
            <v>001.18.14860</v>
          </cell>
          <cell r="B2506" t="str">
            <v>Fornecimento e instalação de tee sanitário de ferro fundido tipo esgoto diam. 50x100 mm</v>
          </cell>
          <cell r="C2506" t="str">
            <v>UN</v>
          </cell>
          <cell r="D2506">
            <v>1</v>
          </cell>
          <cell r="E2506">
            <v>51.602899999999998</v>
          </cell>
          <cell r="F2506">
            <v>51.6</v>
          </cell>
        </row>
        <row r="2507">
          <cell r="A2507" t="str">
            <v>001.18.14880</v>
          </cell>
          <cell r="B2507" t="str">
            <v>Fornecimento e instalação de tee sanitário de ferro fundido tipo esgoto diam. 75x75   mm</v>
          </cell>
          <cell r="C2507" t="str">
            <v>UN</v>
          </cell>
          <cell r="D2507">
            <v>1</v>
          </cell>
          <cell r="E2507">
            <v>47.917999999999999</v>
          </cell>
          <cell r="F2507">
            <v>47.91</v>
          </cell>
        </row>
        <row r="2508">
          <cell r="A2508" t="str">
            <v>001.18.14900</v>
          </cell>
          <cell r="B2508" t="str">
            <v>Fornecimento e instalação de tee sanitário de ferro fundido tipo esgoto diam. 75x50   mm</v>
          </cell>
          <cell r="C2508" t="str">
            <v>UN</v>
          </cell>
          <cell r="D2508">
            <v>1</v>
          </cell>
          <cell r="E2508">
            <v>40.425699999999999</v>
          </cell>
          <cell r="F2508">
            <v>40.42</v>
          </cell>
        </row>
        <row r="2509">
          <cell r="A2509" t="str">
            <v>001.18.14920</v>
          </cell>
          <cell r="B2509" t="str">
            <v>Fornecimento e instalação de tee sanitário de ferro fundido tipo esgoto diam. 50x50   mm</v>
          </cell>
          <cell r="C2509" t="str">
            <v>UN</v>
          </cell>
          <cell r="D2509">
            <v>1</v>
          </cell>
          <cell r="E2509">
            <v>32.525700000000001</v>
          </cell>
          <cell r="F2509">
            <v>32.520000000000003</v>
          </cell>
        </row>
        <row r="2510">
          <cell r="A2510" t="str">
            <v>001.18.14940</v>
          </cell>
          <cell r="B2510" t="str">
            <v>Fornecimento e instalação de curva 90º de pvc rígido cor branca  diam.100 mm</v>
          </cell>
          <cell r="C2510" t="str">
            <v>UN</v>
          </cell>
          <cell r="D2510">
            <v>1</v>
          </cell>
          <cell r="E2510">
            <v>21.766400000000001</v>
          </cell>
          <cell r="F2510">
            <v>21.76</v>
          </cell>
        </row>
        <row r="2511">
          <cell r="A2511" t="str">
            <v>001.18.14960</v>
          </cell>
          <cell r="B2511" t="str">
            <v>Fornecimento e instalação de curva 90º de pvc rígido cor branca  diam. 75 mm</v>
          </cell>
          <cell r="C2511" t="str">
            <v>UN</v>
          </cell>
          <cell r="D2511">
            <v>1</v>
          </cell>
          <cell r="E2511">
            <v>20.185099999999998</v>
          </cell>
          <cell r="F2511">
            <v>20.18</v>
          </cell>
        </row>
        <row r="2512">
          <cell r="A2512" t="str">
            <v>001.18.14980</v>
          </cell>
          <cell r="B2512" t="str">
            <v>Fornecimento e instalação de curva 90º de pvc rígido cor branca   diam. 50 mm</v>
          </cell>
          <cell r="C2512" t="str">
            <v>UN</v>
          </cell>
          <cell r="D2512">
            <v>1</v>
          </cell>
          <cell r="E2512">
            <v>6.7161</v>
          </cell>
          <cell r="F2512">
            <v>6.71</v>
          </cell>
        </row>
        <row r="2513">
          <cell r="A2513" t="str">
            <v>001.18.15000</v>
          </cell>
          <cell r="B2513" t="str">
            <v>Fornecimento e instalação de curva 90º de pvc rígido cor branca   diam. 150 mm</v>
          </cell>
          <cell r="C2513" t="str">
            <v>UN</v>
          </cell>
          <cell r="D2513">
            <v>1</v>
          </cell>
          <cell r="E2513">
            <v>52.871099999999998</v>
          </cell>
          <cell r="F2513">
            <v>52.87</v>
          </cell>
        </row>
        <row r="2514">
          <cell r="A2514" t="str">
            <v>001.18.15020</v>
          </cell>
          <cell r="B2514" t="str">
            <v>Fornecimento e instalação de curva 45º de pvc rígido cor branca   diam.100 mm</v>
          </cell>
          <cell r="C2514" t="str">
            <v>UN</v>
          </cell>
          <cell r="D2514">
            <v>1</v>
          </cell>
          <cell r="E2514">
            <v>17.2864</v>
          </cell>
          <cell r="F2514">
            <v>17.28</v>
          </cell>
        </row>
        <row r="2515">
          <cell r="A2515" t="str">
            <v>001.18.15040</v>
          </cell>
          <cell r="B2515" t="str">
            <v>Fornecimento e instalação de curva 45º de pvc rígido cor branca   diam. 75 mm</v>
          </cell>
          <cell r="C2515" t="str">
            <v>UN</v>
          </cell>
          <cell r="D2515">
            <v>1</v>
          </cell>
          <cell r="E2515">
            <v>14.7851</v>
          </cell>
          <cell r="F2515">
            <v>14.78</v>
          </cell>
        </row>
        <row r="2516">
          <cell r="A2516" t="str">
            <v>001.18.15060</v>
          </cell>
          <cell r="B2516" t="str">
            <v>Fornecimento e instalação de curva 45º de pvc rígido cor branca   diam. 50 mm</v>
          </cell>
          <cell r="C2516" t="str">
            <v>UN</v>
          </cell>
          <cell r="D2516">
            <v>1</v>
          </cell>
          <cell r="E2516">
            <v>7.8560999999999996</v>
          </cell>
          <cell r="F2516">
            <v>7.85</v>
          </cell>
        </row>
        <row r="2517">
          <cell r="A2517" t="str">
            <v>001.18.15080</v>
          </cell>
          <cell r="B2517" t="str">
            <v>Fornecimento e instalação de joelho 90º com anel de borracha, de pvc rígido cor branca   diam. 50 mm</v>
          </cell>
          <cell r="C2517" t="str">
            <v>UN</v>
          </cell>
          <cell r="D2517">
            <v>1</v>
          </cell>
          <cell r="E2517">
            <v>3.7461000000000002</v>
          </cell>
          <cell r="F2517">
            <v>3.74</v>
          </cell>
        </row>
        <row r="2518">
          <cell r="A2518" t="str">
            <v>001.18.15100</v>
          </cell>
          <cell r="B2518" t="str">
            <v>Fornecimento e instalação de capa de pvc rígido cor branca   diam.100 mm</v>
          </cell>
          <cell r="C2518" t="str">
            <v>UN</v>
          </cell>
          <cell r="D2518">
            <v>1</v>
          </cell>
          <cell r="E2518">
            <v>9.8910999999999998</v>
          </cell>
          <cell r="F2518">
            <v>9.89</v>
          </cell>
        </row>
        <row r="2519">
          <cell r="A2519" t="str">
            <v>001.18.15120</v>
          </cell>
          <cell r="B2519" t="str">
            <v>Fornecimento e instalação de capa de pvc rígido cor branca  diam. 75 mm</v>
          </cell>
          <cell r="C2519" t="str">
            <v>UN</v>
          </cell>
          <cell r="D2519">
            <v>1</v>
          </cell>
          <cell r="E2519">
            <v>7.6268000000000002</v>
          </cell>
          <cell r="F2519">
            <v>7.62</v>
          </cell>
        </row>
        <row r="2520">
          <cell r="A2520" t="str">
            <v>001.18.15140</v>
          </cell>
          <cell r="B2520" t="str">
            <v>Fornecimento e instalação de capa de pvc rígido cor branca   diam. 50 mm</v>
          </cell>
          <cell r="C2520" t="str">
            <v>UN</v>
          </cell>
          <cell r="D2520">
            <v>1</v>
          </cell>
          <cell r="E2520">
            <v>4.9226999999999999</v>
          </cell>
          <cell r="F2520">
            <v>4.92</v>
          </cell>
        </row>
        <row r="2521">
          <cell r="A2521" t="str">
            <v>001.18.15160</v>
          </cell>
          <cell r="B2521" t="str">
            <v>Fornecimento e instalação de joelho 45º de pvc rígido cor branca  diam.100 mm</v>
          </cell>
          <cell r="C2521" t="str">
            <v>UN</v>
          </cell>
          <cell r="D2521">
            <v>1</v>
          </cell>
          <cell r="E2521">
            <v>6.5864000000000003</v>
          </cell>
          <cell r="F2521">
            <v>6.58</v>
          </cell>
        </row>
        <row r="2522">
          <cell r="A2522" t="str">
            <v>001.18.15180</v>
          </cell>
          <cell r="B2522" t="str">
            <v>Fornecimento e instalação de joelho 45º de pvc rígido cor branca   diam. 75 mm</v>
          </cell>
          <cell r="C2522" t="str">
            <v>UN</v>
          </cell>
          <cell r="D2522">
            <v>1</v>
          </cell>
          <cell r="E2522">
            <v>5.1351000000000004</v>
          </cell>
          <cell r="F2522">
            <v>5.13</v>
          </cell>
        </row>
        <row r="2523">
          <cell r="A2523" t="str">
            <v>001.18.15200</v>
          </cell>
          <cell r="B2523" t="str">
            <v>Fornecimento e instalação de joelho 45º de pvc rígido cor branca   diam. 50 mm</v>
          </cell>
          <cell r="C2523" t="str">
            <v>UN</v>
          </cell>
          <cell r="D2523">
            <v>1</v>
          </cell>
          <cell r="E2523">
            <v>4.2161</v>
          </cell>
          <cell r="F2523">
            <v>4.21</v>
          </cell>
        </row>
        <row r="2524">
          <cell r="A2524" t="str">
            <v>001.18.15220</v>
          </cell>
          <cell r="B2524" t="str">
            <v>Fornecimento e instalação de junção invertida de pvc rígido branca para estoto primário diam. 50x50mm</v>
          </cell>
          <cell r="C2524" t="str">
            <v>UN</v>
          </cell>
          <cell r="D2524">
            <v>1</v>
          </cell>
          <cell r="E2524">
            <v>9.1685999999999996</v>
          </cell>
          <cell r="F2524">
            <v>9.16</v>
          </cell>
        </row>
        <row r="2525">
          <cell r="A2525" t="str">
            <v>001.18.15240</v>
          </cell>
          <cell r="B2525" t="str">
            <v>Fornecimento e instalação de junção dupla invertida de pvc rígido branca para esgoto primário diam. 100 x 50 mm</v>
          </cell>
          <cell r="C2525" t="str">
            <v>UN</v>
          </cell>
          <cell r="D2525">
            <v>1</v>
          </cell>
          <cell r="E2525">
            <v>13.478400000000001</v>
          </cell>
          <cell r="F2525">
            <v>13.47</v>
          </cell>
        </row>
        <row r="2526">
          <cell r="A2526" t="str">
            <v>001.18.15260</v>
          </cell>
          <cell r="B2526" t="str">
            <v>Fornecimento e instalação de junção simples de pvc rígido branca  diam. 100x100 mm</v>
          </cell>
          <cell r="C2526" t="str">
            <v>UN</v>
          </cell>
          <cell r="D2526">
            <v>1</v>
          </cell>
          <cell r="E2526">
            <v>12.238799999999999</v>
          </cell>
          <cell r="F2526">
            <v>12.23</v>
          </cell>
        </row>
        <row r="2527">
          <cell r="A2527" t="str">
            <v>001.18.15280</v>
          </cell>
          <cell r="B2527" t="str">
            <v>Fornecimento e instalação de junção simples de pvc rígido branca  diam. 100x75 mm</v>
          </cell>
          <cell r="C2527" t="str">
            <v>UN</v>
          </cell>
          <cell r="D2527">
            <v>1</v>
          </cell>
          <cell r="E2527">
            <v>11.598800000000001</v>
          </cell>
          <cell r="F2527">
            <v>11.59</v>
          </cell>
        </row>
        <row r="2528">
          <cell r="A2528" t="str">
            <v>001.18.15300</v>
          </cell>
          <cell r="B2528" t="str">
            <v>Fornecimento e instalação de junção simples de pvc rígido branca  diam. 100x50 mm</v>
          </cell>
          <cell r="C2528" t="str">
            <v>UN</v>
          </cell>
          <cell r="D2528">
            <v>1</v>
          </cell>
          <cell r="E2528">
            <v>9.9087999999999994</v>
          </cell>
          <cell r="F2528">
            <v>9.9</v>
          </cell>
        </row>
        <row r="2529">
          <cell r="A2529" t="str">
            <v>001.18.15320</v>
          </cell>
          <cell r="B2529" t="str">
            <v>Fornecimento e instalação de junção simples de pvc rígido branca  diam. 75x75 mm</v>
          </cell>
          <cell r="C2529" t="str">
            <v>UN</v>
          </cell>
          <cell r="D2529">
            <v>1</v>
          </cell>
          <cell r="E2529">
            <v>10.2576</v>
          </cell>
          <cell r="F2529">
            <v>10.25</v>
          </cell>
        </row>
        <row r="2530">
          <cell r="A2530" t="str">
            <v>001.18.15340</v>
          </cell>
          <cell r="B2530" t="str">
            <v>Fornecimento e instalação de junção simples de pvc rígido branca  diam. 75x50 mm</v>
          </cell>
          <cell r="C2530" t="str">
            <v>UN</v>
          </cell>
          <cell r="D2530">
            <v>1</v>
          </cell>
          <cell r="E2530">
            <v>8.3376000000000001</v>
          </cell>
          <cell r="F2530">
            <v>8.33</v>
          </cell>
        </row>
        <row r="2531">
          <cell r="A2531" t="str">
            <v>001.18.15360</v>
          </cell>
          <cell r="B2531" t="str">
            <v>Fornecimento e instalação de junção simples de pvc rígido branca  diam. 50x50 mm</v>
          </cell>
          <cell r="C2531" t="str">
            <v>UN</v>
          </cell>
          <cell r="D2531">
            <v>1</v>
          </cell>
          <cell r="E2531">
            <v>6.0385999999999997</v>
          </cell>
          <cell r="F2531">
            <v>6.03</v>
          </cell>
        </row>
        <row r="2532">
          <cell r="A2532" t="str">
            <v>001.18.15380</v>
          </cell>
          <cell r="B2532" t="str">
            <v>Fornecimento e instalação de joelho 90º de pvc rígido branco  diam.75 mm</v>
          </cell>
          <cell r="C2532" t="str">
            <v>UN</v>
          </cell>
          <cell r="D2532">
            <v>1</v>
          </cell>
          <cell r="E2532">
            <v>6.4351000000000003</v>
          </cell>
          <cell r="F2532">
            <v>6.43</v>
          </cell>
        </row>
        <row r="2533">
          <cell r="A2533" t="str">
            <v>001.18.15400</v>
          </cell>
          <cell r="B2533" t="str">
            <v>Fornecimento e instalação de joelho 90º de pvc rígido branco  diam.50 mm</v>
          </cell>
          <cell r="C2533" t="str">
            <v>UN</v>
          </cell>
          <cell r="D2533">
            <v>1</v>
          </cell>
          <cell r="E2533">
            <v>4.9961000000000002</v>
          </cell>
          <cell r="F2533">
            <v>4.99</v>
          </cell>
        </row>
        <row r="2534">
          <cell r="A2534" t="str">
            <v>001.18.15420</v>
          </cell>
          <cell r="B2534" t="str">
            <v>Fornecimento e instalação de joelho 90º de pvc rígido branco  diam.100 mm</v>
          </cell>
          <cell r="C2534" t="str">
            <v>UN</v>
          </cell>
          <cell r="D2534">
            <v>1</v>
          </cell>
          <cell r="E2534">
            <v>35.368400000000001</v>
          </cell>
          <cell r="F2534">
            <v>35.36</v>
          </cell>
        </row>
        <row r="2535">
          <cell r="A2535" t="str">
            <v>001.18.15440</v>
          </cell>
          <cell r="B2535" t="str">
            <v>Fornecimento e instalação de joelho 90º curto com visita pvc branco para esgoto primário diam.100x75 mm</v>
          </cell>
          <cell r="C2535" t="str">
            <v>UN</v>
          </cell>
          <cell r="D2535">
            <v>1</v>
          </cell>
          <cell r="E2535">
            <v>11.756399999999999</v>
          </cell>
          <cell r="F2535">
            <v>11.75</v>
          </cell>
        </row>
        <row r="2536">
          <cell r="A2536" t="str">
            <v>001.18.15460</v>
          </cell>
          <cell r="B2536" t="str">
            <v>Fornecimento e instalação de joelho 90º curto com visita pvc branco para esgoto primário diam.100x50 mm</v>
          </cell>
          <cell r="C2536" t="str">
            <v>UN</v>
          </cell>
          <cell r="D2536">
            <v>1</v>
          </cell>
          <cell r="E2536">
            <v>10.2851</v>
          </cell>
          <cell r="F2536">
            <v>10.28</v>
          </cell>
        </row>
        <row r="2537">
          <cell r="A2537" t="str">
            <v>001.18.15480</v>
          </cell>
          <cell r="B2537" t="str">
            <v>Fornecimento e instalação de joelho 90º curto com visita pvc branco para esgoto primário diam. 75x50 mm</v>
          </cell>
          <cell r="C2537" t="str">
            <v>UN</v>
          </cell>
          <cell r="D2537">
            <v>1</v>
          </cell>
          <cell r="E2537">
            <v>7.3661000000000003</v>
          </cell>
          <cell r="F2537">
            <v>7.36</v>
          </cell>
        </row>
        <row r="2538">
          <cell r="A2538" t="str">
            <v>001.18.15500</v>
          </cell>
          <cell r="B2538" t="str">
            <v>Fornecimento e instalação de tee sanitário curto com visita pvc branco  diam.100x100 mm</v>
          </cell>
          <cell r="C2538" t="str">
            <v>UN</v>
          </cell>
          <cell r="D2538">
            <v>1</v>
          </cell>
          <cell r="E2538">
            <v>10.3588</v>
          </cell>
          <cell r="F2538">
            <v>10.35</v>
          </cell>
        </row>
        <row r="2539">
          <cell r="A2539" t="str">
            <v>001.18.15520</v>
          </cell>
          <cell r="B2539" t="str">
            <v>Fornecimento e instalação de tee sanitário curto com visita pvc branco  diam. 100x75 mm</v>
          </cell>
          <cell r="C2539" t="str">
            <v>UN</v>
          </cell>
          <cell r="D2539">
            <v>1</v>
          </cell>
          <cell r="E2539">
            <v>14.658799999999999</v>
          </cell>
          <cell r="F2539">
            <v>14.65</v>
          </cell>
        </row>
        <row r="2540">
          <cell r="A2540" t="str">
            <v>001.18.15540</v>
          </cell>
          <cell r="B2540" t="str">
            <v>Fornecimento e instalação de tee sanitário curto com visita pvc branco  diam. 100x50 mm</v>
          </cell>
          <cell r="C2540" t="str">
            <v>UN</v>
          </cell>
          <cell r="D2540">
            <v>1</v>
          </cell>
          <cell r="E2540">
            <v>9.9588999999999999</v>
          </cell>
          <cell r="F2540">
            <v>9.9499999999999993</v>
          </cell>
        </row>
        <row r="2541">
          <cell r="A2541" t="str">
            <v>001.18.15560</v>
          </cell>
          <cell r="B2541" t="str">
            <v>Fornecimento e instalação de tee sanitário curto com visita pvc branco  diam. 75x75 mm</v>
          </cell>
          <cell r="C2541" t="str">
            <v>UN</v>
          </cell>
          <cell r="D2541">
            <v>1</v>
          </cell>
          <cell r="E2541">
            <v>8.4876000000000005</v>
          </cell>
          <cell r="F2541">
            <v>8.48</v>
          </cell>
        </row>
        <row r="2542">
          <cell r="A2542" t="str">
            <v>001.18.15580</v>
          </cell>
          <cell r="B2542" t="str">
            <v>Fornecimento e instalação de tee sanitário curto com visita pvc branco  diam. 75x50 mm</v>
          </cell>
          <cell r="C2542" t="str">
            <v>UN</v>
          </cell>
          <cell r="D2542">
            <v>1</v>
          </cell>
          <cell r="E2542">
            <v>7.9775999999999998</v>
          </cell>
          <cell r="F2542">
            <v>7.97</v>
          </cell>
        </row>
        <row r="2543">
          <cell r="A2543" t="str">
            <v>001.18.15600</v>
          </cell>
          <cell r="B2543" t="str">
            <v>Fornecimento e instalação de tee sanitário curto com visita pvc branco  diam. 50x50 mm</v>
          </cell>
          <cell r="C2543" t="str">
            <v>UN</v>
          </cell>
          <cell r="D2543">
            <v>1</v>
          </cell>
          <cell r="E2543">
            <v>5.6685999999999996</v>
          </cell>
          <cell r="F2543">
            <v>5.66</v>
          </cell>
        </row>
        <row r="2544">
          <cell r="A2544" t="str">
            <v>001.18.15620</v>
          </cell>
          <cell r="B2544" t="str">
            <v>Fornecimento e instalação de tee sanitário curto com visita pvc branco para esgoto primário diam.150mm</v>
          </cell>
          <cell r="C2544" t="str">
            <v>UN</v>
          </cell>
          <cell r="D2544">
            <v>1</v>
          </cell>
          <cell r="E2544">
            <v>27.0684</v>
          </cell>
          <cell r="F2544">
            <v>27.06</v>
          </cell>
        </row>
        <row r="2545">
          <cell r="A2545" t="str">
            <v>001.18.15640</v>
          </cell>
          <cell r="B2545" t="str">
            <v>Fornecimento e instalação de ligação para saída de vaso sanitário pvc branco  diam.100 mm</v>
          </cell>
          <cell r="C2545" t="str">
            <v>UN</v>
          </cell>
          <cell r="D2545">
            <v>1</v>
          </cell>
          <cell r="E2545">
            <v>21.4711</v>
          </cell>
          <cell r="F2545">
            <v>21.47</v>
          </cell>
        </row>
        <row r="2546">
          <cell r="A2546" t="str">
            <v>001.18.15660</v>
          </cell>
          <cell r="B2546" t="str">
            <v>Fornecimento e instalação de luva simpels pvc branco  diam.100 mm</v>
          </cell>
          <cell r="C2546" t="str">
            <v>UN</v>
          </cell>
          <cell r="D2546">
            <v>1</v>
          </cell>
          <cell r="E2546">
            <v>6.1264000000000003</v>
          </cell>
          <cell r="F2546">
            <v>6.12</v>
          </cell>
        </row>
        <row r="2547">
          <cell r="A2547" t="str">
            <v>001.18.15680</v>
          </cell>
          <cell r="B2547" t="str">
            <v>Fornecimento e instalação de luva simpels pvc branco  diam.75 mm</v>
          </cell>
          <cell r="C2547" t="str">
            <v>UN</v>
          </cell>
          <cell r="D2547">
            <v>1</v>
          </cell>
          <cell r="E2547">
            <v>5.6951000000000001</v>
          </cell>
          <cell r="F2547">
            <v>5.69</v>
          </cell>
        </row>
        <row r="2548">
          <cell r="A2548" t="str">
            <v>001.18.15700</v>
          </cell>
          <cell r="B2548" t="str">
            <v>Fornecimento e instalação de luva simpels pvc branco  diam. 50 mm</v>
          </cell>
          <cell r="C2548" t="str">
            <v>UN</v>
          </cell>
          <cell r="D2548">
            <v>1</v>
          </cell>
          <cell r="E2548">
            <v>5.3060999999999998</v>
          </cell>
          <cell r="F2548">
            <v>5.3</v>
          </cell>
        </row>
        <row r="2549">
          <cell r="A2549" t="str">
            <v>001.18.15720</v>
          </cell>
          <cell r="B2549" t="str">
            <v>Fornecimento e instalação de luva simpels pvc branco  diam.150 mm</v>
          </cell>
          <cell r="C2549" t="str">
            <v>UN</v>
          </cell>
          <cell r="D2549">
            <v>1</v>
          </cell>
          <cell r="E2549">
            <v>5.1184000000000003</v>
          </cell>
          <cell r="F2549">
            <v>5.1100000000000003</v>
          </cell>
        </row>
        <row r="2550">
          <cell r="A2550" t="str">
            <v>001.18.15740</v>
          </cell>
          <cell r="B2550" t="str">
            <v>Fornecimento e instalação de luva dupla pvc branco  diam.100 mm</v>
          </cell>
          <cell r="C2550" t="str">
            <v>UN</v>
          </cell>
          <cell r="D2550">
            <v>1</v>
          </cell>
          <cell r="E2550">
            <v>6.4363999999999999</v>
          </cell>
          <cell r="F2550">
            <v>6.43</v>
          </cell>
        </row>
        <row r="2551">
          <cell r="A2551" t="str">
            <v>001.18.15760</v>
          </cell>
          <cell r="B2551" t="str">
            <v>Fornecimento e instalação de luva dupla pvc branco  diam.50 mm</v>
          </cell>
          <cell r="C2551" t="str">
            <v>UN</v>
          </cell>
          <cell r="D2551">
            <v>1</v>
          </cell>
          <cell r="E2551">
            <v>3.7061000000000002</v>
          </cell>
          <cell r="F2551">
            <v>3.7</v>
          </cell>
        </row>
        <row r="2552">
          <cell r="A2552" t="str">
            <v>001.18.15780</v>
          </cell>
          <cell r="B2552" t="str">
            <v>Fornecimento e instalação de luva dupla pvc branco  diam.75 mm</v>
          </cell>
          <cell r="C2552" t="str">
            <v>UN</v>
          </cell>
          <cell r="D2552">
            <v>1</v>
          </cell>
          <cell r="E2552">
            <v>5.2150999999999996</v>
          </cell>
          <cell r="F2552">
            <v>5.21</v>
          </cell>
        </row>
        <row r="2553">
          <cell r="A2553" t="str">
            <v>001.18.15800</v>
          </cell>
          <cell r="B2553" t="str">
            <v>Fornecimento e instalação de luva dupla pvc branco  diam.150 mm</v>
          </cell>
          <cell r="C2553" t="str">
            <v>UN</v>
          </cell>
          <cell r="D2553">
            <v>1</v>
          </cell>
          <cell r="E2553">
            <v>5.1184000000000003</v>
          </cell>
          <cell r="F2553">
            <v>5.1100000000000003</v>
          </cell>
        </row>
        <row r="2554">
          <cell r="A2554" t="str">
            <v>001.18.15820</v>
          </cell>
          <cell r="B2554" t="str">
            <v>Fornecimento e instalação de luva de correr pvc branco  diam.100 mm</v>
          </cell>
          <cell r="C2554" t="str">
            <v>UN</v>
          </cell>
          <cell r="D2554">
            <v>1</v>
          </cell>
          <cell r="E2554">
            <v>5.1184000000000003</v>
          </cell>
          <cell r="F2554">
            <v>5.1100000000000003</v>
          </cell>
        </row>
        <row r="2555">
          <cell r="A2555" t="str">
            <v>001.18.15840</v>
          </cell>
          <cell r="B2555" t="str">
            <v>Fornecimento e instalação de luva de correr pvc branco  diam. 75 mm</v>
          </cell>
          <cell r="C2555" t="str">
            <v>UN</v>
          </cell>
          <cell r="D2555">
            <v>1</v>
          </cell>
          <cell r="E2555">
            <v>8.6350999999999996</v>
          </cell>
          <cell r="F2555">
            <v>8.6300000000000008</v>
          </cell>
        </row>
        <row r="2556">
          <cell r="A2556" t="str">
            <v>001.18.15860</v>
          </cell>
          <cell r="B2556" t="str">
            <v>Fornecimento e instalação de luva de correr pvc branco  diam. 50 mm</v>
          </cell>
          <cell r="C2556" t="str">
            <v>UN</v>
          </cell>
          <cell r="D2556">
            <v>1</v>
          </cell>
          <cell r="E2556">
            <v>6.8160999999999996</v>
          </cell>
          <cell r="F2556">
            <v>6.81</v>
          </cell>
        </row>
        <row r="2557">
          <cell r="A2557" t="str">
            <v>001.18.15880</v>
          </cell>
          <cell r="B2557" t="str">
            <v>Fornecimento e instalação de plug pvc diam. 100 mm</v>
          </cell>
          <cell r="C2557" t="str">
            <v>UN</v>
          </cell>
          <cell r="D2557">
            <v>1</v>
          </cell>
          <cell r="E2557">
            <v>5.3211000000000004</v>
          </cell>
          <cell r="F2557">
            <v>5.32</v>
          </cell>
        </row>
        <row r="2558">
          <cell r="A2558" t="str">
            <v>001.18.15900</v>
          </cell>
          <cell r="B2558" t="str">
            <v>Fornecimento e instalação de plug de pvc diam.75 mm</v>
          </cell>
          <cell r="C2558" t="str">
            <v>UN</v>
          </cell>
          <cell r="D2558">
            <v>1</v>
          </cell>
          <cell r="E2558">
            <v>4.1668000000000003</v>
          </cell>
          <cell r="F2558">
            <v>4.16</v>
          </cell>
        </row>
        <row r="2559">
          <cell r="A2559" t="str">
            <v>001.18.15920</v>
          </cell>
          <cell r="B2559" t="str">
            <v>Fornecimento e instalação de plug de pvc branco diam. 50 mm</v>
          </cell>
          <cell r="C2559" t="str">
            <v>UN</v>
          </cell>
          <cell r="D2559">
            <v>1</v>
          </cell>
          <cell r="E2559">
            <v>2.8127</v>
          </cell>
          <cell r="F2559">
            <v>2.81</v>
          </cell>
        </row>
        <row r="2560">
          <cell r="A2560" t="str">
            <v>001.18.15940</v>
          </cell>
          <cell r="B2560" t="str">
            <v>Fornecimento e instalação de redução excêntrica pvc branco  diam.100x75 mm</v>
          </cell>
          <cell r="C2560" t="str">
            <v>UN</v>
          </cell>
          <cell r="D2560">
            <v>1</v>
          </cell>
          <cell r="E2560">
            <v>7.7763999999999998</v>
          </cell>
          <cell r="F2560">
            <v>7.77</v>
          </cell>
        </row>
        <row r="2561">
          <cell r="A2561" t="str">
            <v>001.18.15960</v>
          </cell>
          <cell r="B2561" t="str">
            <v>Fornecimento e instalação de redução excêntrica pvc branco  diam.100x50 mm</v>
          </cell>
          <cell r="C2561" t="str">
            <v>UN</v>
          </cell>
          <cell r="D2561">
            <v>1</v>
          </cell>
          <cell r="E2561">
            <v>6.3851000000000004</v>
          </cell>
          <cell r="F2561">
            <v>6.38</v>
          </cell>
        </row>
        <row r="2562">
          <cell r="A2562" t="str">
            <v>001.18.15980</v>
          </cell>
          <cell r="B2562" t="str">
            <v>Fornecimento e instalação de redução excêntrica pvc branco  diam.75x50 mm</v>
          </cell>
          <cell r="C2562" t="str">
            <v>UN</v>
          </cell>
          <cell r="D2562">
            <v>1</v>
          </cell>
          <cell r="E2562">
            <v>5.3060999999999998</v>
          </cell>
          <cell r="F2562">
            <v>5.3</v>
          </cell>
        </row>
        <row r="2563">
          <cell r="A2563" t="str">
            <v>001.18.16000</v>
          </cell>
          <cell r="B2563" t="str">
            <v>Fornecimento e instalação de vedação de saída de vaso sanitário pvc branco  diam.100 mm</v>
          </cell>
          <cell r="C2563" t="str">
            <v>UN</v>
          </cell>
          <cell r="D2563">
            <v>1</v>
          </cell>
          <cell r="E2563">
            <v>5.6974</v>
          </cell>
          <cell r="F2563">
            <v>5.69</v>
          </cell>
        </row>
        <row r="2564">
          <cell r="A2564" t="str">
            <v>001.18.16020</v>
          </cell>
          <cell r="B2564" t="str">
            <v>Fornecimento e instalação de terminal de ventilação pvc branco  diam.50 mm</v>
          </cell>
          <cell r="C2564" t="str">
            <v>UN</v>
          </cell>
          <cell r="D2564">
            <v>1</v>
          </cell>
          <cell r="E2564">
            <v>7.2061000000000002</v>
          </cell>
          <cell r="F2564">
            <v>7.2</v>
          </cell>
        </row>
        <row r="2565">
          <cell r="A2565" t="str">
            <v>001.18.16040</v>
          </cell>
          <cell r="B2565" t="str">
            <v>Fornecimento e instalação de curva 90º de pvc rígido cor branca diam.40 mm</v>
          </cell>
          <cell r="C2565" t="str">
            <v>UN</v>
          </cell>
          <cell r="D2565">
            <v>1</v>
          </cell>
          <cell r="E2565">
            <v>4.5160999999999998</v>
          </cell>
          <cell r="F2565">
            <v>4.51</v>
          </cell>
        </row>
        <row r="2566">
          <cell r="A2566" t="str">
            <v>001.18.16060</v>
          </cell>
          <cell r="B2566" t="str">
            <v>Fornecimento e instalação de curva 45º de pvc rígido cor branca  diam.40 mm</v>
          </cell>
          <cell r="C2566" t="str">
            <v>UN</v>
          </cell>
          <cell r="D2566">
            <v>1</v>
          </cell>
          <cell r="E2566">
            <v>4.5160999999999998</v>
          </cell>
          <cell r="F2566">
            <v>4.51</v>
          </cell>
        </row>
        <row r="2567">
          <cell r="A2567" t="str">
            <v>001.18.16080</v>
          </cell>
          <cell r="B2567" t="str">
            <v>Fornecimento e instalação de joelho 90º pvc rígido cor branca  diam.40 mm</v>
          </cell>
          <cell r="C2567" t="str">
            <v>UN</v>
          </cell>
          <cell r="D2567">
            <v>1</v>
          </cell>
          <cell r="E2567">
            <v>4.3560999999999996</v>
          </cell>
          <cell r="F2567">
            <v>4.3499999999999996</v>
          </cell>
        </row>
        <row r="2568">
          <cell r="A2568" t="str">
            <v>001.18.16100</v>
          </cell>
          <cell r="B2568" t="str">
            <v>Fornecimento e instalação de joelho 45º pvc rígido cor branca  diam.40 mm</v>
          </cell>
          <cell r="C2568" t="str">
            <v>UN</v>
          </cell>
          <cell r="D2568">
            <v>1</v>
          </cell>
          <cell r="E2568">
            <v>4.5660999999999996</v>
          </cell>
          <cell r="F2568">
            <v>4.5599999999999996</v>
          </cell>
        </row>
        <row r="2569">
          <cell r="A2569" t="str">
            <v>001.18.16120</v>
          </cell>
          <cell r="B2569" t="str">
            <v>Fornecimento e instalação de tee 90º pvc rígido cor branca diam.40 mm</v>
          </cell>
          <cell r="C2569" t="str">
            <v>UN</v>
          </cell>
          <cell r="D2569">
            <v>1</v>
          </cell>
          <cell r="E2569">
            <v>4.1685999999999996</v>
          </cell>
          <cell r="F2569">
            <v>4.16</v>
          </cell>
        </row>
        <row r="2570">
          <cell r="A2570" t="str">
            <v>001.18.16140</v>
          </cell>
          <cell r="B2570" t="str">
            <v>Fornecimento e instalação de junção 45º pvc rígido cor branca  diam.40 mm</v>
          </cell>
          <cell r="C2570" t="str">
            <v>UN</v>
          </cell>
          <cell r="D2570">
            <v>1</v>
          </cell>
          <cell r="E2570">
            <v>4.1685999999999996</v>
          </cell>
          <cell r="F2570">
            <v>4.16</v>
          </cell>
        </row>
        <row r="2571">
          <cell r="A2571" t="str">
            <v>001.18.16160</v>
          </cell>
          <cell r="B2571" t="str">
            <v>Fornecimento e instalação de bucha de redução pvc rígido cor branca para esgoto secundário diam.50 mm x 40 mm</v>
          </cell>
          <cell r="C2571" t="str">
            <v>UN</v>
          </cell>
          <cell r="D2571">
            <v>1</v>
          </cell>
          <cell r="E2571">
            <v>3.7961</v>
          </cell>
          <cell r="F2571">
            <v>3.79</v>
          </cell>
        </row>
        <row r="2572">
          <cell r="A2572" t="str">
            <v>001.18.16180</v>
          </cell>
          <cell r="B2572" t="str">
            <v>Fornecimento e instalação de joelho 90º soldável e com rosca cor branca para esgoto secundário diam.40 mm x 1.1/4 pol</v>
          </cell>
          <cell r="C2572" t="str">
            <v>UN</v>
          </cell>
          <cell r="D2572">
            <v>1</v>
          </cell>
          <cell r="E2572">
            <v>4.7150999999999996</v>
          </cell>
          <cell r="F2572">
            <v>4.71</v>
          </cell>
        </row>
        <row r="2573">
          <cell r="A2573" t="str">
            <v>001.18.16200</v>
          </cell>
          <cell r="B2573" t="str">
            <v>Fornecimento e instalação de joelho 90º soldável e com rosca cor branca para esgoto sedundário diam.40 mm x 1 pol</v>
          </cell>
          <cell r="C2573" t="str">
            <v>UN</v>
          </cell>
          <cell r="D2573">
            <v>1</v>
          </cell>
          <cell r="E2573">
            <v>5.4250999999999996</v>
          </cell>
          <cell r="F2573">
            <v>5.42</v>
          </cell>
        </row>
        <row r="2574">
          <cell r="A2574" t="str">
            <v>001.18.16220</v>
          </cell>
          <cell r="B2574" t="str">
            <v>Fornecimento e instalação de adaptador para sifão soldável pvc rígido cor branca para esgoto secundário diam.1.1/4 x 40 mm</v>
          </cell>
          <cell r="C2574" t="str">
            <v>UN</v>
          </cell>
          <cell r="D2574">
            <v>1</v>
          </cell>
          <cell r="E2574">
            <v>2.5573999999999999</v>
          </cell>
          <cell r="F2574">
            <v>2.5499999999999998</v>
          </cell>
        </row>
        <row r="2575">
          <cell r="A2575" t="str">
            <v>001.18.16240</v>
          </cell>
          <cell r="B2575" t="str">
            <v>Fornecimento e instalação de adaptador para junta elástica para sifão metálico pvc rígido cor branca para esgoto secundário diam.1 1/2 x 40 mm</v>
          </cell>
          <cell r="C2575" t="str">
            <v>UN</v>
          </cell>
          <cell r="D2575">
            <v>1</v>
          </cell>
          <cell r="E2575">
            <v>3.7810999999999999</v>
          </cell>
          <cell r="F2575">
            <v>3.78</v>
          </cell>
        </row>
        <row r="2576">
          <cell r="A2576" t="str">
            <v>001.18.16260</v>
          </cell>
          <cell r="B2576" t="str">
            <v>Fornecimento e instalação de luva pvc rígido cor branca para estogo secundário diam.40 mm</v>
          </cell>
          <cell r="C2576" t="str">
            <v>UN</v>
          </cell>
          <cell r="D2576">
            <v>1</v>
          </cell>
          <cell r="E2576">
            <v>4.1851000000000003</v>
          </cell>
          <cell r="F2576">
            <v>4.18</v>
          </cell>
        </row>
        <row r="2577">
          <cell r="A2577" t="str">
            <v>001.18.16280</v>
          </cell>
          <cell r="B2577" t="str">
            <v>Fornecimento e instalação de caixa sifonada de de pvc rígido branco para esgoto secundário tigre com saída de 50 mm e grelha quadrada simples n.101 150x150x50 mm</v>
          </cell>
          <cell r="C2577" t="str">
            <v>UN</v>
          </cell>
          <cell r="D2577">
            <v>1</v>
          </cell>
          <cell r="E2577">
            <v>19.846599999999999</v>
          </cell>
          <cell r="F2577">
            <v>19.84</v>
          </cell>
        </row>
        <row r="2578">
          <cell r="A2578" t="str">
            <v>001.18.16300</v>
          </cell>
          <cell r="B2578" t="str">
            <v>Fornecimento e instalação de caixa sifonada de de pvc rígido branco para esgoto secundário tigre com grelha quadrada e porta grelha cromados n.103 150x150x50 mm</v>
          </cell>
          <cell r="C2578" t="str">
            <v>UN</v>
          </cell>
          <cell r="D2578">
            <v>1</v>
          </cell>
          <cell r="E2578">
            <v>19.846599999999999</v>
          </cell>
          <cell r="F2578">
            <v>19.84</v>
          </cell>
        </row>
        <row r="2579">
          <cell r="A2579" t="str">
            <v>001.18.16320</v>
          </cell>
          <cell r="B2579" t="str">
            <v>Fornecimento e instalação de caixa sifonada de de pvc rígido branco para esgoto secundário tigre com grelha quadrada cromada e porta grelha cinza n.105 150x150x50 mm</v>
          </cell>
          <cell r="C2579" t="str">
            <v>UN</v>
          </cell>
          <cell r="D2579">
            <v>1</v>
          </cell>
          <cell r="E2579">
            <v>19.846599999999999</v>
          </cell>
          <cell r="F2579">
            <v>19.84</v>
          </cell>
        </row>
        <row r="2580">
          <cell r="A2580" t="str">
            <v>001.18.16340</v>
          </cell>
          <cell r="B2580" t="str">
            <v>Fornecimento e instalação de caixa sifonada de de pvc rígido branco para esgoto secundário tigre com grelha redonda simples n.102 150x150x50 mm</v>
          </cell>
          <cell r="C2580" t="str">
            <v>UN</v>
          </cell>
          <cell r="D2580">
            <v>1</v>
          </cell>
          <cell r="E2580">
            <v>18.8566</v>
          </cell>
          <cell r="F2580">
            <v>18.850000000000001</v>
          </cell>
        </row>
        <row r="2581">
          <cell r="A2581" t="str">
            <v>001.18.16360</v>
          </cell>
          <cell r="B2581" t="str">
            <v>Fornecimento e instalação de caixa sifonada de de pvc rígido branco para esgoto secundário tigre com grelha redonda cromada e porta grelha cromados n.104 150x150x50 mm</v>
          </cell>
          <cell r="C2581" t="str">
            <v>UN</v>
          </cell>
          <cell r="D2581">
            <v>1</v>
          </cell>
          <cell r="E2581">
            <v>18.8566</v>
          </cell>
          <cell r="F2581">
            <v>18.850000000000001</v>
          </cell>
        </row>
        <row r="2582">
          <cell r="A2582" t="str">
            <v>001.18.16380</v>
          </cell>
          <cell r="B2582" t="str">
            <v>Fornecimento e instalação de caixa sifonada de de pvc rígido branco para esgoto secundário tigre com grelha redonda cromada e porta grelha cromados n.106 150x150x50 mm</v>
          </cell>
          <cell r="C2582" t="str">
            <v>UN</v>
          </cell>
          <cell r="D2582">
            <v>1</v>
          </cell>
          <cell r="E2582">
            <v>18.8566</v>
          </cell>
          <cell r="F2582">
            <v>18.850000000000001</v>
          </cell>
        </row>
        <row r="2583">
          <cell r="A2583" t="str">
            <v>001.18.16400</v>
          </cell>
          <cell r="B2583" t="str">
            <v>Fornecimento e instalações de caixa sifonada de de pvc rígido branco para esgoto secundário tigre com grelha redonda cromada e porta grelha cromados n.104 150x185x75 mm</v>
          </cell>
          <cell r="C2583" t="str">
            <v>UN</v>
          </cell>
          <cell r="D2583">
            <v>1</v>
          </cell>
          <cell r="E2583">
            <v>19.776599999999998</v>
          </cell>
          <cell r="F2583">
            <v>19.77</v>
          </cell>
        </row>
        <row r="2584">
          <cell r="A2584" t="str">
            <v>001.18.16420</v>
          </cell>
          <cell r="B2584" t="str">
            <v>Fornecimento e instalação de caixa sifonada de de pvc rígido branco para esgoto secundário tigre com saída de 40 mm e uma só entrada com grelha redonda simples n.31 100x100x40 mm</v>
          </cell>
          <cell r="C2584" t="str">
            <v>UN</v>
          </cell>
          <cell r="D2584">
            <v>1</v>
          </cell>
          <cell r="E2584">
            <v>14.3066</v>
          </cell>
          <cell r="F2584">
            <v>14.3</v>
          </cell>
        </row>
        <row r="2585">
          <cell r="A2585" t="str">
            <v>001.18.16440</v>
          </cell>
          <cell r="B2585" t="str">
            <v>Fornecimento e instalação de caixa sifonada de de pvc rígido branco para esgoto secundário tigre com grelha redonda e porta grelha cromados n.34 100x100x40 mm</v>
          </cell>
          <cell r="C2585" t="str">
            <v>UN</v>
          </cell>
          <cell r="D2585">
            <v>1</v>
          </cell>
          <cell r="E2585">
            <v>14.3066</v>
          </cell>
          <cell r="F2585">
            <v>14.3</v>
          </cell>
        </row>
        <row r="2586">
          <cell r="A2586" t="str">
            <v>001.18.16460</v>
          </cell>
          <cell r="B2586" t="str">
            <v>Fornecimento e instalação de caixa sifonada de de pvc rígido branco para esgoto secundário tigre com grelha redonda e porta grelha cromados n.64 100x100x40 mm</v>
          </cell>
          <cell r="C2586" t="str">
            <v>UN</v>
          </cell>
          <cell r="D2586">
            <v>1</v>
          </cell>
          <cell r="E2586">
            <v>16.236599999999999</v>
          </cell>
          <cell r="F2586">
            <v>16.23</v>
          </cell>
        </row>
        <row r="2587">
          <cell r="A2587" t="str">
            <v>001.18.16480</v>
          </cell>
          <cell r="B2587" t="str">
            <v>Fornecimento e instalação de caixa  seca de pvc rígido branco e cinza p/ esgoto secundário de altura regulável para cozinha, box, terraço redonda c/grelha simples n 142 100x100x40 mm</v>
          </cell>
          <cell r="C2587" t="str">
            <v>UN</v>
          </cell>
          <cell r="D2587">
            <v>1</v>
          </cell>
          <cell r="E2587">
            <v>20.156600000000001</v>
          </cell>
          <cell r="F2587">
            <v>20.149999999999999</v>
          </cell>
        </row>
        <row r="2588">
          <cell r="A2588" t="str">
            <v>001.18.16500</v>
          </cell>
          <cell r="B2588" t="str">
            <v>Fornecimento e instalação de caixa seca de pvc rígido branco e cinza p/ esgoto secundário de altura regulável para cozinha, box, terraço redonda c/grelha e porta grelha cromados n 144 100x100x40 mm</v>
          </cell>
          <cell r="C2588" t="str">
            <v>UN</v>
          </cell>
          <cell r="D2588">
            <v>1</v>
          </cell>
          <cell r="E2588">
            <v>16.236599999999999</v>
          </cell>
          <cell r="F2588">
            <v>16.23</v>
          </cell>
        </row>
        <row r="2589">
          <cell r="A2589" t="str">
            <v>001.18.16520</v>
          </cell>
          <cell r="B2589" t="str">
            <v>Fornecimento e instalação de caixa seca de pvc rígido branco e cinza p/ esgoto secundário de altura regulável para cozinha, box, terraço redonda c/grelha cromada e porta grelha cinza n.146 100x100x40 mm</v>
          </cell>
          <cell r="C2589" t="str">
            <v>UN</v>
          </cell>
          <cell r="D2589">
            <v>1</v>
          </cell>
          <cell r="E2589">
            <v>16.236599999999999</v>
          </cell>
          <cell r="F2589">
            <v>16.23</v>
          </cell>
        </row>
        <row r="2590">
          <cell r="A2590" t="str">
            <v>001.18.16540</v>
          </cell>
          <cell r="B2590" t="str">
            <v>Fornecimento e instalação de ralo seco pvc branco e cinza rígido p/ esgoto secundário,para terraço, quadrado c/grelha simples n 211 100x53x40 mm</v>
          </cell>
          <cell r="C2590" t="str">
            <v>UN</v>
          </cell>
          <cell r="D2590">
            <v>1</v>
          </cell>
          <cell r="E2590">
            <v>12.5166</v>
          </cell>
          <cell r="F2590">
            <v>12.51</v>
          </cell>
        </row>
        <row r="2591">
          <cell r="A2591" t="str">
            <v>001.18.16560</v>
          </cell>
          <cell r="B2591" t="str">
            <v>Fornecimento e instalação de ralo seco pvc branco e cinza rígido p/ esgoto secundário,para terraço, quadrado c/grelha cromada n 215 100x53x40 mm</v>
          </cell>
          <cell r="C2591" t="str">
            <v>UN</v>
          </cell>
          <cell r="D2591">
            <v>1</v>
          </cell>
          <cell r="E2591">
            <v>12.5166</v>
          </cell>
          <cell r="F2591">
            <v>12.51</v>
          </cell>
        </row>
        <row r="2592">
          <cell r="A2592" t="str">
            <v>001.18.16580</v>
          </cell>
          <cell r="B2592" t="str">
            <v>Fornecimento e instalação de ralo seco pvc branco e cinza rígido p/ esgoto secundário, c/ saída soldável, c/ grelha simples n.5 100x40 mm</v>
          </cell>
          <cell r="C2592" t="str">
            <v>UN</v>
          </cell>
          <cell r="D2592">
            <v>1</v>
          </cell>
          <cell r="E2592">
            <v>11.2866</v>
          </cell>
          <cell r="F2592">
            <v>11.28</v>
          </cell>
        </row>
        <row r="2593">
          <cell r="A2593" t="str">
            <v>001.18.16600</v>
          </cell>
          <cell r="B2593" t="str">
            <v>Fornecimento e instalação de ralo seco pvc branco e cinza rígido p/ esgoto secundário,c/ saída soldável  c/ grelha cromada n.6 100x40 mm</v>
          </cell>
          <cell r="C2593" t="str">
            <v>UN</v>
          </cell>
          <cell r="D2593">
            <v>1</v>
          </cell>
          <cell r="E2593">
            <v>12.5466</v>
          </cell>
          <cell r="F2593">
            <v>12.54</v>
          </cell>
        </row>
        <row r="2594">
          <cell r="A2594" t="str">
            <v>001.18.16620</v>
          </cell>
          <cell r="B2594" t="str">
            <v>Fornecimento e instalação de ralo sifonado cônico pvc branco e cinza rígido p/ esgoto secundário, de altura regulável c/grelha simples n 212 100x40 mm</v>
          </cell>
          <cell r="C2594" t="str">
            <v>UN</v>
          </cell>
          <cell r="D2594">
            <v>1</v>
          </cell>
          <cell r="E2594">
            <v>16.886600000000001</v>
          </cell>
          <cell r="F2594">
            <v>16.88</v>
          </cell>
        </row>
        <row r="2595">
          <cell r="A2595" t="str">
            <v>001.18.16640</v>
          </cell>
          <cell r="B2595" t="str">
            <v>Fornecimento e instalação de ralo sifonado cônico pvc branco e cinza rígido p/ esgoto secundário, de altura regulável c/grelha cromada n 216 100x40 mm</v>
          </cell>
          <cell r="C2595" t="str">
            <v>UN</v>
          </cell>
          <cell r="D2595">
            <v>1</v>
          </cell>
          <cell r="E2595">
            <v>12.5466</v>
          </cell>
          <cell r="F2595">
            <v>12.54</v>
          </cell>
        </row>
        <row r="2596">
          <cell r="A2596" t="str">
            <v>001.18.16660</v>
          </cell>
          <cell r="B2596" t="str">
            <v>Fornecimento e instalaçao de ralo sifonado pvc branco e cinza rígido p/ esgoto secundário, para terraço, quadrado com grelha simples n. 201 100 x 53 x 40 mm</v>
          </cell>
          <cell r="C2596" t="str">
            <v>UN</v>
          </cell>
          <cell r="D2596">
            <v>1</v>
          </cell>
          <cell r="E2596">
            <v>11.666600000000001</v>
          </cell>
          <cell r="F2596">
            <v>11.66</v>
          </cell>
        </row>
        <row r="2597">
          <cell r="A2597" t="str">
            <v>001.18.16680</v>
          </cell>
          <cell r="B2597" t="str">
            <v>Fornecimento e instalação de ralo sifonado pvc branco e cinza rígido p/ esgoto secundário, para terraço, quadrado com grelha cromada n. 205 100 x 53 x 40 mm</v>
          </cell>
          <cell r="C2597" t="str">
            <v>UN</v>
          </cell>
          <cell r="D2597">
            <v>1</v>
          </cell>
          <cell r="E2597">
            <v>12.5466</v>
          </cell>
          <cell r="F2597">
            <v>12.54</v>
          </cell>
        </row>
        <row r="2598">
          <cell r="A2598" t="str">
            <v>001.18.16700</v>
          </cell>
          <cell r="B2598" t="str">
            <v>Fornecimento e instalação de sifão de metal cromado de 1 x 1.5 pol para lavatório ou pia</v>
          </cell>
          <cell r="C2598" t="str">
            <v>UN</v>
          </cell>
          <cell r="D2598">
            <v>1</v>
          </cell>
          <cell r="E2598">
            <v>75.479299999999995</v>
          </cell>
          <cell r="F2598">
            <v>75.47</v>
          </cell>
        </row>
        <row r="2599">
          <cell r="A2599" t="str">
            <v>001.18.16720</v>
          </cell>
          <cell r="B2599" t="str">
            <v>Fornecimento e instalação de sifão de metal cromado de 1.5 x 1.5 pol para pia americana</v>
          </cell>
          <cell r="C2599" t="str">
            <v>UN</v>
          </cell>
          <cell r="D2599">
            <v>1</v>
          </cell>
          <cell r="E2599">
            <v>79.689300000000003</v>
          </cell>
          <cell r="F2599">
            <v>79.680000000000007</v>
          </cell>
        </row>
        <row r="2600">
          <cell r="A2600" t="str">
            <v>001.18.16740</v>
          </cell>
          <cell r="B2600" t="str">
            <v>Fornecimento e instalação de sifão de metal cromado de 2 x 1 pol para mictorio</v>
          </cell>
          <cell r="C2600" t="str">
            <v>UN</v>
          </cell>
          <cell r="D2600">
            <v>1</v>
          </cell>
          <cell r="E2600">
            <v>85.389300000000006</v>
          </cell>
          <cell r="F2600">
            <v>85.38</v>
          </cell>
        </row>
        <row r="2601">
          <cell r="A2601" t="str">
            <v>001.18.16760</v>
          </cell>
          <cell r="B2601" t="str">
            <v>Fornecimento e instalação de sifão de metal cromado de 1.1/4 x 1.5 pol para tanque</v>
          </cell>
          <cell r="C2601" t="str">
            <v>UN</v>
          </cell>
          <cell r="D2601">
            <v>1</v>
          </cell>
          <cell r="E2601">
            <v>79.959299999999999</v>
          </cell>
          <cell r="F2601">
            <v>79.95</v>
          </cell>
        </row>
        <row r="2602">
          <cell r="A2602" t="str">
            <v>001.18.16780</v>
          </cell>
          <cell r="B2602" t="str">
            <v>Fornecimento e instalação de sifão de pvc cromado de 1 x 1.5 pol para pia ou lavatorio</v>
          </cell>
          <cell r="C2602" t="str">
            <v>UN</v>
          </cell>
          <cell r="D2602">
            <v>1</v>
          </cell>
          <cell r="E2602">
            <v>9.0183999999999997</v>
          </cell>
          <cell r="F2602">
            <v>9.01</v>
          </cell>
        </row>
        <row r="2603">
          <cell r="A2603" t="str">
            <v>001.18.16800</v>
          </cell>
          <cell r="B2603" t="str">
            <v>Fornecimento e instalação de sifão de pvc cromado de 1 x 1.5 pol para pia ou lavatorio</v>
          </cell>
          <cell r="C2603" t="str">
            <v>UN</v>
          </cell>
          <cell r="D2603">
            <v>1</v>
          </cell>
          <cell r="E2603">
            <v>9.0183999999999997</v>
          </cell>
          <cell r="F2603">
            <v>9.01</v>
          </cell>
        </row>
        <row r="2604">
          <cell r="A2604" t="str">
            <v>001.18.16820</v>
          </cell>
          <cell r="B2604" t="str">
            <v>Execução de caixa de inspeção em alvenaria de tijolos maciço de 1/2 vez revestida com argamassa de cimento e areia 1:3 com impermeabilizante e tampa de concreto armado (e=0.07 m) conf. det. n. 15 dop 20 x 20 x 20 cm</v>
          </cell>
          <cell r="C2604" t="str">
            <v>UN</v>
          </cell>
          <cell r="D2604">
            <v>1</v>
          </cell>
          <cell r="E2604">
            <v>23.018699999999999</v>
          </cell>
          <cell r="F2604">
            <v>23.01</v>
          </cell>
        </row>
        <row r="2605">
          <cell r="A2605" t="str">
            <v>001.18.16840</v>
          </cell>
          <cell r="B2605" t="str">
            <v>Execução de caixa de inspeção em alvenaria de tijolos maciço de 1/2 vez revestida com argamassa de cimento e areia 1:3 com impermeabilizante e tampa de concreto armado (e=0.07 m) conf. det. n. 15 dop 30 x 30 x 20 cm</v>
          </cell>
          <cell r="C2605" t="str">
            <v>UN</v>
          </cell>
          <cell r="D2605">
            <v>1</v>
          </cell>
          <cell r="E2605">
            <v>39.692799999999998</v>
          </cell>
          <cell r="F2605">
            <v>39.69</v>
          </cell>
        </row>
        <row r="2606">
          <cell r="A2606" t="str">
            <v>001.18.16860</v>
          </cell>
          <cell r="B2606" t="str">
            <v>Execução de caixa de inspeção em alvenaria de tijolos maciço de 1/2 vez revestida com argamassa de cimento e areia 1:3 com impermeabilizante e tampa de concreto armado (e=0.07 m) conf. det. n. 15 dop 40 x 40 x 30 cm</v>
          </cell>
          <cell r="C2606" t="str">
            <v>UN</v>
          </cell>
          <cell r="D2606">
            <v>1</v>
          </cell>
          <cell r="E2606">
            <v>54.316299999999998</v>
          </cell>
          <cell r="F2606">
            <v>54.31</v>
          </cell>
        </row>
        <row r="2607">
          <cell r="A2607" t="str">
            <v>001.18.16880</v>
          </cell>
          <cell r="B2607" t="str">
            <v>Execução de caixa de inspeção em alvenaria de tijolos maciço de 1/2 vez revestida com argamassa de cimento e areia 1:3 com impermeabilizante e tampa de concreto armado (e=0.07 m) conf. det. n. 15 dop 50 x 50 x 30 cm</v>
          </cell>
          <cell r="C2607" t="str">
            <v>UN</v>
          </cell>
          <cell r="D2607">
            <v>1</v>
          </cell>
          <cell r="E2607">
            <v>66.207700000000003</v>
          </cell>
          <cell r="F2607">
            <v>66.2</v>
          </cell>
        </row>
        <row r="2608">
          <cell r="A2608" t="str">
            <v>001.18.16900</v>
          </cell>
          <cell r="B2608" t="str">
            <v>Execução de caixa de inspeção em alvenaria de tijolos maciço de 1/2 vez revestida com argamassa de cimento e areia 1:3 com impermeabilizante e tampa de concreto armado (e=0.07 m) conf. det. n. 15 dop 50 x 50 x 40 cm</v>
          </cell>
          <cell r="C2608" t="str">
            <v>UN</v>
          </cell>
          <cell r="D2608">
            <v>1</v>
          </cell>
          <cell r="E2608">
            <v>71.093000000000004</v>
          </cell>
          <cell r="F2608">
            <v>71.09</v>
          </cell>
        </row>
        <row r="2609">
          <cell r="A2609" t="str">
            <v>001.18.16920</v>
          </cell>
          <cell r="B2609" t="str">
            <v>Execução de caixa de inspeção em alvenaria de tijolos maciço de 1/2 vez revestida com argamassa de cimento e areia 1:3 com impermeabilizante e tampa de concreto armado (e=0.07 m) conf. det. n. 15 dop 60 x 60 x 50 cm</v>
          </cell>
          <cell r="C2609" t="str">
            <v>UN</v>
          </cell>
          <cell r="D2609">
            <v>1</v>
          </cell>
          <cell r="E2609">
            <v>97.166700000000006</v>
          </cell>
          <cell r="F2609">
            <v>97.16</v>
          </cell>
        </row>
        <row r="2610">
          <cell r="A2610" t="str">
            <v>001.18.16940</v>
          </cell>
          <cell r="B2610" t="str">
            <v>Execução de caixa de inspeção em alvenaria de tijolos maciço de 1/2 vez revestida com argamassa de cimento e areia 1:3 com impermeabilizante e tampa de concreto armado (e=0.07 m) conf. det. n. 15 dop 70 x 70 x 50 cm</v>
          </cell>
          <cell r="C2610" t="str">
            <v>UN</v>
          </cell>
          <cell r="D2610">
            <v>1</v>
          </cell>
          <cell r="E2610">
            <v>112.90600000000001</v>
          </cell>
          <cell r="F2610">
            <v>112.9</v>
          </cell>
        </row>
        <row r="2611">
          <cell r="A2611" t="str">
            <v>001.18.16960</v>
          </cell>
          <cell r="B2611" t="str">
            <v>Execução de caixa de inspeção em alvenaria de tijolos maciço de 1/2 vez revestida com argamassa de cimento e areia 1:3 com impermeabilizante e tampa de concreto armado (e=0.07 m) conf. det. n. 15 dop 80 x 80 x 60 cm</v>
          </cell>
          <cell r="C2611" t="str">
            <v>UN</v>
          </cell>
          <cell r="D2611">
            <v>1</v>
          </cell>
          <cell r="E2611">
            <v>143.99090000000001</v>
          </cell>
          <cell r="F2611">
            <v>143.99</v>
          </cell>
        </row>
        <row r="2612">
          <cell r="A2612" t="str">
            <v>001.18.16980</v>
          </cell>
          <cell r="B2612" t="str">
            <v>Execução de caixa de inspeção em alvenaria de tijolos maciço de 1/2 vez revestida com argamassa de cimento e areia 1:3 com impermeabilizante e tampa de concreto armado (e=0.07 m) conf. det. n. 15 dop 100 x 100 x 100 cm</v>
          </cell>
          <cell r="C2612" t="str">
            <v>UN</v>
          </cell>
          <cell r="D2612">
            <v>1</v>
          </cell>
          <cell r="E2612">
            <v>239.63319999999999</v>
          </cell>
          <cell r="F2612">
            <v>239.63</v>
          </cell>
        </row>
        <row r="2613">
          <cell r="A2613" t="str">
            <v>001.18.17000</v>
          </cell>
          <cell r="B2613" t="str">
            <v>Execução de caixa de gordura diâmetro 300 mm x 500 mm de altura livre conf.det.nº14 dop</v>
          </cell>
          <cell r="C2613" t="str">
            <v>UN</v>
          </cell>
          <cell r="D2613">
            <v>1</v>
          </cell>
          <cell r="E2613">
            <v>69.361099999999993</v>
          </cell>
          <cell r="F2613">
            <v>69.36</v>
          </cell>
        </row>
        <row r="2614">
          <cell r="A2614" t="str">
            <v>001.18.17020</v>
          </cell>
          <cell r="B2614" t="str">
            <v>Execução de caixa de gordura diâmetro 150 mm</v>
          </cell>
          <cell r="C2614" t="str">
            <v>UN</v>
          </cell>
          <cell r="D2614">
            <v>1</v>
          </cell>
          <cell r="E2614">
            <v>37.523299999999999</v>
          </cell>
          <cell r="F2614">
            <v>37.520000000000003</v>
          </cell>
        </row>
        <row r="2615">
          <cell r="A2615" t="str">
            <v>001.18.17040</v>
          </cell>
          <cell r="B2615" t="str">
            <v>Execução de caixa de gordura de pvc(cx43)c/tampa de alumínio 250x230x75mm</v>
          </cell>
          <cell r="C2615" t="str">
            <v>UN</v>
          </cell>
          <cell r="D2615">
            <v>1</v>
          </cell>
          <cell r="E2615">
            <v>55.006599999999999</v>
          </cell>
          <cell r="F2615">
            <v>55</v>
          </cell>
        </row>
        <row r="2616">
          <cell r="A2616" t="str">
            <v>001.18.17060</v>
          </cell>
          <cell r="B2616" t="str">
            <v>Execução de caixa de gordura de pvc (cx43)c/tampa de pvc 250x230x75mm</v>
          </cell>
          <cell r="C2616" t="str">
            <v>UN</v>
          </cell>
          <cell r="D2616">
            <v>1</v>
          </cell>
          <cell r="E2616">
            <v>21.7866</v>
          </cell>
          <cell r="F2616">
            <v>21.78</v>
          </cell>
        </row>
        <row r="2617">
          <cell r="A2617" t="str">
            <v>001.18.17080</v>
          </cell>
          <cell r="B2617" t="str">
            <v>Execução de fossa séptica conf. det. n. 8 dop 1.60 x 0.80 x 1.50 m</v>
          </cell>
          <cell r="C2617" t="str">
            <v>UN</v>
          </cell>
          <cell r="D2617">
            <v>1</v>
          </cell>
          <cell r="E2617">
            <v>908.39160000000004</v>
          </cell>
          <cell r="F2617">
            <v>908.39</v>
          </cell>
        </row>
        <row r="2618">
          <cell r="A2618" t="str">
            <v>001.18.17100</v>
          </cell>
          <cell r="B2618" t="str">
            <v>Execução de fossa séptica conf. det. n. 2.50 x 1.15 x 1.50 m</v>
          </cell>
          <cell r="C2618" t="str">
            <v>UN</v>
          </cell>
          <cell r="D2618">
            <v>1</v>
          </cell>
          <cell r="E2618">
            <v>1448.3966</v>
          </cell>
          <cell r="F2618">
            <v>1448.39</v>
          </cell>
        </row>
        <row r="2619">
          <cell r="A2619" t="str">
            <v>001.18.17120</v>
          </cell>
          <cell r="B2619" t="str">
            <v>Execução de fossa séptica conf. det. n. 2.80 x 1.40 x 1.50 m</v>
          </cell>
          <cell r="C2619" t="str">
            <v>UN</v>
          </cell>
          <cell r="D2619">
            <v>1</v>
          </cell>
          <cell r="E2619">
            <v>1655.1405999999999</v>
          </cell>
          <cell r="F2619">
            <v>1655.14</v>
          </cell>
        </row>
        <row r="2620">
          <cell r="A2620" t="str">
            <v>001.18.17140</v>
          </cell>
          <cell r="B2620" t="str">
            <v>Execução de fossa séptica conf. det. n. 3.20 x 1.60 x 1.80 m</v>
          </cell>
          <cell r="C2620" t="str">
            <v>UN</v>
          </cell>
          <cell r="D2620">
            <v>1</v>
          </cell>
          <cell r="E2620">
            <v>2211.8546000000001</v>
          </cell>
          <cell r="F2620">
            <v>2211.85</v>
          </cell>
        </row>
        <row r="2621">
          <cell r="A2621" t="str">
            <v>001.18.17160</v>
          </cell>
          <cell r="B2621" t="str">
            <v>Execução de fossa séptica conf. det. n. 3.50 x 1.75 x 1.80 m</v>
          </cell>
          <cell r="C2621" t="str">
            <v>UN</v>
          </cell>
          <cell r="D2621">
            <v>1</v>
          </cell>
          <cell r="E2621">
            <v>2521.6977000000002</v>
          </cell>
          <cell r="F2621">
            <v>2521.69</v>
          </cell>
        </row>
        <row r="2622">
          <cell r="A2622" t="str">
            <v>001.18.17180</v>
          </cell>
          <cell r="B2622" t="str">
            <v>Execução de fossa séptica conf. det. n. 3.80 x 1.90 x 1.80 m</v>
          </cell>
          <cell r="C2622" t="str">
            <v>UN</v>
          </cell>
          <cell r="D2622">
            <v>1</v>
          </cell>
          <cell r="E2622">
            <v>2708.9414000000002</v>
          </cell>
          <cell r="F2622">
            <v>2708.94</v>
          </cell>
        </row>
        <row r="2623">
          <cell r="A2623" t="str">
            <v>001.18.17200</v>
          </cell>
          <cell r="B2623" t="str">
            <v>Execução de fossa séptica conf. det. n. 4.00 x 2.00 x 1.80 m</v>
          </cell>
          <cell r="C2623" t="str">
            <v>UN</v>
          </cell>
          <cell r="D2623">
            <v>1</v>
          </cell>
          <cell r="E2623">
            <v>2926.1678999999999</v>
          </cell>
          <cell r="F2623">
            <v>2926.16</v>
          </cell>
        </row>
        <row r="2624">
          <cell r="A2624" t="str">
            <v>001.18.17220</v>
          </cell>
          <cell r="B2624" t="str">
            <v>Execução de sumidouro conf. det. n. 12 dop diâmetro 1.50 m e profundidade 1.50 m</v>
          </cell>
          <cell r="C2624" t="str">
            <v>UN</v>
          </cell>
          <cell r="D2624">
            <v>1</v>
          </cell>
          <cell r="E2624">
            <v>535.28309999999999</v>
          </cell>
          <cell r="F2624">
            <v>535.28</v>
          </cell>
        </row>
        <row r="2625">
          <cell r="A2625" t="str">
            <v>001.18.17240</v>
          </cell>
          <cell r="B2625" t="str">
            <v>Execução de sumidouro conf. det. n. 12 dop diâmetro 1.50 e prof. 2.00 m</v>
          </cell>
          <cell r="C2625" t="str">
            <v>UN</v>
          </cell>
          <cell r="D2625">
            <v>1</v>
          </cell>
          <cell r="E2625">
            <v>616.70659999999998</v>
          </cell>
          <cell r="F2625">
            <v>616.70000000000005</v>
          </cell>
        </row>
        <row r="2626">
          <cell r="A2626" t="str">
            <v>001.18.17260</v>
          </cell>
          <cell r="B2626" t="str">
            <v>Execução de sumidouro conf. det. n. 12 dop diâmetro 1.50 e prof. 3.00 m</v>
          </cell>
          <cell r="C2626" t="str">
            <v>UN</v>
          </cell>
          <cell r="D2626">
            <v>1</v>
          </cell>
          <cell r="E2626">
            <v>793.49300000000005</v>
          </cell>
          <cell r="F2626">
            <v>793.49</v>
          </cell>
        </row>
        <row r="2627">
          <cell r="A2627" t="str">
            <v>001.18.17280</v>
          </cell>
          <cell r="B2627" t="str">
            <v>Execução de sumidouro conf. det. n. 12 dop diâmetro 2.00 m e prof. 2.00 m</v>
          </cell>
          <cell r="C2627" t="str">
            <v>UN</v>
          </cell>
          <cell r="D2627">
            <v>1</v>
          </cell>
          <cell r="E2627">
            <v>911.30610000000001</v>
          </cell>
          <cell r="F2627">
            <v>911.3</v>
          </cell>
        </row>
        <row r="2628">
          <cell r="A2628" t="str">
            <v>001.18.17300</v>
          </cell>
          <cell r="B2628" t="str">
            <v>Execução de sumidouro conf. det. n. 12 dop diâmetro 2.00 m e prof. 3.00m</v>
          </cell>
          <cell r="C2628" t="str">
            <v>UN</v>
          </cell>
          <cell r="D2628">
            <v>1</v>
          </cell>
          <cell r="E2628">
            <v>1156.9050999999999</v>
          </cell>
          <cell r="F2628">
            <v>1156.9000000000001</v>
          </cell>
        </row>
        <row r="2629">
          <cell r="A2629" t="str">
            <v>001.18.17320</v>
          </cell>
          <cell r="B2629" t="str">
            <v>Execução de sumidouro conf. det. n. 12 dop diâmetro 2.00 e prof. 3.20 m</v>
          </cell>
          <cell r="C2629" t="str">
            <v>UN</v>
          </cell>
          <cell r="D2629">
            <v>1</v>
          </cell>
          <cell r="E2629">
            <v>1206.4373000000001</v>
          </cell>
          <cell r="F2629">
            <v>1206.43</v>
          </cell>
        </row>
        <row r="2630">
          <cell r="A2630" t="str">
            <v>001.18.17340</v>
          </cell>
          <cell r="B2630" t="str">
            <v>Execução de sumidouro conf. det. n. 12 dop diâmetro 2.00 m e prof. 4.15 m</v>
          </cell>
          <cell r="C2630" t="str">
            <v>UN</v>
          </cell>
          <cell r="D2630">
            <v>1</v>
          </cell>
          <cell r="E2630">
            <v>1440.0535</v>
          </cell>
          <cell r="F2630">
            <v>1440.05</v>
          </cell>
        </row>
        <row r="2631">
          <cell r="A2631" t="str">
            <v>001.18.17360</v>
          </cell>
          <cell r="B2631" t="str">
            <v>Execução de sumidouro conf. det. n. 12 dop diâmetro 2.00 m e prof. 4.50 m</v>
          </cell>
          <cell r="C2631" t="str">
            <v>UN</v>
          </cell>
          <cell r="D2631">
            <v>1</v>
          </cell>
          <cell r="E2631">
            <v>1526.3561</v>
          </cell>
          <cell r="F2631">
            <v>1526.35</v>
          </cell>
        </row>
        <row r="2632">
          <cell r="A2632" t="str">
            <v>001.18.17380</v>
          </cell>
          <cell r="B2632" t="str">
            <v>Execução de sumidouro conf. det. n. 12 dop diâmetro 3.00 m e prof. 3.30 m</v>
          </cell>
          <cell r="C2632" t="str">
            <v>UN</v>
          </cell>
          <cell r="D2632">
            <v>1</v>
          </cell>
          <cell r="E2632">
            <v>2184.3787000000002</v>
          </cell>
          <cell r="F2632">
            <v>2184.37</v>
          </cell>
        </row>
        <row r="2633">
          <cell r="A2633" t="str">
            <v>001.18.17400</v>
          </cell>
          <cell r="B2633" t="str">
            <v>Execução de filtro anaeróbico d = 2,20 m, conforme detalhe do dvop</v>
          </cell>
          <cell r="C2633" t="str">
            <v>UN</v>
          </cell>
          <cell r="D2633">
            <v>1</v>
          </cell>
          <cell r="E2633">
            <v>7371.6616999999997</v>
          </cell>
          <cell r="F2633">
            <v>7371.66</v>
          </cell>
        </row>
        <row r="2634">
          <cell r="A2634" t="str">
            <v>001.18.17420</v>
          </cell>
          <cell r="B2634" t="str">
            <v>Fornecimento e aplicação de brita nr. 4</v>
          </cell>
          <cell r="C2634" t="str">
            <v>M3</v>
          </cell>
          <cell r="D2634">
            <v>1</v>
          </cell>
          <cell r="E2634">
            <v>54.696800000000003</v>
          </cell>
          <cell r="F2634">
            <v>54.69</v>
          </cell>
        </row>
        <row r="2635">
          <cell r="A2635" t="str">
            <v>001.18.17440</v>
          </cell>
          <cell r="B2635" t="str">
            <v>Fornecimento e instalação de escada de marinheiro com 8 degraus</v>
          </cell>
          <cell r="C2635" t="str">
            <v>UN</v>
          </cell>
          <cell r="D2635">
            <v>1</v>
          </cell>
          <cell r="E2635">
            <v>57.917700000000004</v>
          </cell>
          <cell r="F2635">
            <v>57.91</v>
          </cell>
        </row>
        <row r="2636">
          <cell r="A2636" t="str">
            <v>001.18.17460</v>
          </cell>
          <cell r="B2636" t="str">
            <v>Fornecimento e instalação de bomba dosadora de cloro mod.10, v=2,05 l/h</v>
          </cell>
          <cell r="C2636" t="str">
            <v>UN</v>
          </cell>
          <cell r="D2636">
            <v>1</v>
          </cell>
          <cell r="E2636">
            <v>643.6694</v>
          </cell>
          <cell r="F2636">
            <v>643.66</v>
          </cell>
        </row>
        <row r="2637">
          <cell r="A2637" t="str">
            <v>001.18.17480</v>
          </cell>
          <cell r="B2637" t="str">
            <v>Fornecimento e instalação bomba dosadora de cloro mod. v - 1,5 com vazao maxima de 1,5 l/h de injetronic ou similar</v>
          </cell>
          <cell r="C2637" t="str">
            <v>UN</v>
          </cell>
          <cell r="D2637">
            <v>1</v>
          </cell>
          <cell r="E2637">
            <v>670.47329999999999</v>
          </cell>
          <cell r="F2637">
            <v>670.47</v>
          </cell>
        </row>
        <row r="2638">
          <cell r="A2638" t="str">
            <v>001.18.17500</v>
          </cell>
          <cell r="B2638" t="str">
            <v>Execução de caixa de alvenaria para abrigar bomba dosadora de cloro</v>
          </cell>
          <cell r="C2638" t="str">
            <v>UN</v>
          </cell>
          <cell r="D2638">
            <v>1</v>
          </cell>
          <cell r="E2638">
            <v>97.621799999999993</v>
          </cell>
          <cell r="F2638">
            <v>97.62</v>
          </cell>
        </row>
        <row r="2639">
          <cell r="A2639" t="str">
            <v>001.18.17520</v>
          </cell>
          <cell r="B2639" t="str">
            <v>Execução de vala de infiltração com seção trapezoidal (base menor=0,50 m, base maior = 1,00 m), contendo camadas de brita nº 04 (0,20 m e 0,30 m) areia grossa( 0,50 m) e aterro ( 0,50m), inclusive 2 (dois) tubos de pvc perfurados p/ dreno - 100 mm, conf</v>
          </cell>
          <cell r="C2639" t="str">
            <v>ML</v>
          </cell>
          <cell r="D2639">
            <v>1</v>
          </cell>
          <cell r="E2639">
            <v>65.308000000000007</v>
          </cell>
          <cell r="F2639">
            <v>65.3</v>
          </cell>
        </row>
        <row r="2640">
          <cell r="A2640" t="str">
            <v>001.18.17540</v>
          </cell>
          <cell r="B2640" t="str">
            <v>Fornecimento, assentamento e rejuntamento de tubos de concreto com armação simples 1000 mm</v>
          </cell>
          <cell r="C2640" t="str">
            <v>ML</v>
          </cell>
          <cell r="D2640">
            <v>1</v>
          </cell>
          <cell r="E2640">
            <v>153.1694</v>
          </cell>
          <cell r="F2640">
            <v>153.16</v>
          </cell>
        </row>
        <row r="2641">
          <cell r="A2641" t="str">
            <v>001.18.17560</v>
          </cell>
          <cell r="B2641" t="str">
            <v>Fornecimento, assentamento e rejuntamento de tubos de concreto com armação simples  800 mm</v>
          </cell>
          <cell r="C2641" t="str">
            <v>ML</v>
          </cell>
          <cell r="D2641">
            <v>1</v>
          </cell>
          <cell r="E2641">
            <v>111.8449</v>
          </cell>
          <cell r="F2641">
            <v>111.84</v>
          </cell>
        </row>
        <row r="2642">
          <cell r="A2642" t="str">
            <v>001.18.17580</v>
          </cell>
          <cell r="B2642" t="str">
            <v>Fornecimento, assentamento e rejuntamento de tubos de concreto com armação simples  600 mm</v>
          </cell>
          <cell r="C2642" t="str">
            <v>ML</v>
          </cell>
          <cell r="D2642">
            <v>1</v>
          </cell>
          <cell r="E2642">
            <v>84.959599999999995</v>
          </cell>
          <cell r="F2642">
            <v>84.95</v>
          </cell>
        </row>
        <row r="2643">
          <cell r="A2643" t="str">
            <v>001.18.17600</v>
          </cell>
          <cell r="B2643" t="str">
            <v>Fornecimento, assentamento e rejuntamento de tubos de concreto com armação simples  400 mm</v>
          </cell>
          <cell r="C2643" t="str">
            <v>ML</v>
          </cell>
          <cell r="D2643">
            <v>1</v>
          </cell>
          <cell r="E2643">
            <v>44.826799999999999</v>
          </cell>
          <cell r="F2643">
            <v>44.82</v>
          </cell>
        </row>
        <row r="2644">
          <cell r="A2644" t="str">
            <v>001.18.17620</v>
          </cell>
          <cell r="B2644" t="str">
            <v>Fornecimento, assentamento e rejuntamento de tubos de concreto com armação dupla 1000 mm</v>
          </cell>
          <cell r="C2644" t="str">
            <v>ML</v>
          </cell>
          <cell r="D2644">
            <v>1</v>
          </cell>
          <cell r="E2644">
            <v>188.1694</v>
          </cell>
          <cell r="F2644">
            <v>188.16</v>
          </cell>
        </row>
        <row r="2645">
          <cell r="A2645" t="str">
            <v>001.18.17640</v>
          </cell>
          <cell r="B2645" t="str">
            <v>Fornecimento, assentamento e rejuntamento de tubos de concreto com armação dupla  800 mm</v>
          </cell>
          <cell r="C2645" t="str">
            <v>ML</v>
          </cell>
          <cell r="D2645">
            <v>1</v>
          </cell>
          <cell r="E2645">
            <v>135.8449</v>
          </cell>
          <cell r="F2645">
            <v>135.84</v>
          </cell>
        </row>
        <row r="2646">
          <cell r="A2646" t="str">
            <v>001.18.17660</v>
          </cell>
          <cell r="B2646" t="str">
            <v>Fornecimento, assentamento e rejuntamento de tubos de concreto sem armação  600 mm</v>
          </cell>
          <cell r="C2646" t="str">
            <v>ML</v>
          </cell>
          <cell r="D2646">
            <v>1</v>
          </cell>
          <cell r="E2646">
            <v>66.193399999999997</v>
          </cell>
          <cell r="F2646">
            <v>66.19</v>
          </cell>
        </row>
        <row r="2647">
          <cell r="A2647" t="str">
            <v>001.18.17680</v>
          </cell>
          <cell r="B2647" t="str">
            <v>Fornecimento, assentamento e rejuntamento de tubos de concreto sem armação  500 mm</v>
          </cell>
          <cell r="C2647" t="str">
            <v>ML</v>
          </cell>
          <cell r="D2647">
            <v>1</v>
          </cell>
          <cell r="E2647">
            <v>48.988700000000001</v>
          </cell>
          <cell r="F2647">
            <v>48.98</v>
          </cell>
        </row>
        <row r="2648">
          <cell r="A2648" t="str">
            <v>001.18.17700</v>
          </cell>
          <cell r="B2648" t="str">
            <v>Fornecimento, assentamento e rejuntamento de tubos de concreto sem armação  400 mm</v>
          </cell>
          <cell r="C2648" t="str">
            <v>ML</v>
          </cell>
          <cell r="D2648">
            <v>1</v>
          </cell>
          <cell r="E2648">
            <v>34.826799999999999</v>
          </cell>
          <cell r="F2648">
            <v>34.82</v>
          </cell>
        </row>
        <row r="2649">
          <cell r="A2649" t="str">
            <v>001.18.17720</v>
          </cell>
          <cell r="B2649" t="str">
            <v>Fornecimento, assentamento e rejuntamento de tubos de concreto sem armação  350 mm</v>
          </cell>
          <cell r="C2649" t="str">
            <v>ML</v>
          </cell>
          <cell r="D2649">
            <v>1</v>
          </cell>
          <cell r="E2649">
            <v>26.326799999999999</v>
          </cell>
          <cell r="F2649">
            <v>26.32</v>
          </cell>
        </row>
        <row r="2650">
          <cell r="A2650" t="str">
            <v>001.18.17740</v>
          </cell>
          <cell r="B2650" t="str">
            <v>Fornecimento, assentamento e rejuntamento de tubos de concreto sem armação  300 mm</v>
          </cell>
          <cell r="C2650" t="str">
            <v>ML</v>
          </cell>
          <cell r="D2650">
            <v>1</v>
          </cell>
          <cell r="E2650">
            <v>21.933</v>
          </cell>
          <cell r="F2650">
            <v>21.93</v>
          </cell>
        </row>
        <row r="2651">
          <cell r="A2651" t="str">
            <v>001.18.17760</v>
          </cell>
          <cell r="B2651" t="str">
            <v>Fornecimento, assentamento e rejuntamento de tubos de concreto sem armação  250 mm</v>
          </cell>
          <cell r="C2651" t="str">
            <v>ML</v>
          </cell>
          <cell r="D2651">
            <v>1</v>
          </cell>
          <cell r="E2651">
            <v>20.933</v>
          </cell>
          <cell r="F2651">
            <v>20.93</v>
          </cell>
        </row>
        <row r="2652">
          <cell r="A2652" t="str">
            <v>001.18.17780</v>
          </cell>
          <cell r="B2652" t="str">
            <v>Fornecimento, assentamento e rejuntamento de tubos de concreto sem armação  200 mm</v>
          </cell>
          <cell r="C2652" t="str">
            <v>ML</v>
          </cell>
          <cell r="D2652">
            <v>1</v>
          </cell>
          <cell r="E2652">
            <v>16.712599999999998</v>
          </cell>
          <cell r="F2652">
            <v>16.71</v>
          </cell>
        </row>
        <row r="2653">
          <cell r="A2653" t="str">
            <v>001.18.17800</v>
          </cell>
          <cell r="B2653" t="str">
            <v>Fornecimento, assentamento e rejuntamento de tubos de concreto sem armação  150 mm</v>
          </cell>
          <cell r="C2653" t="str">
            <v>ML</v>
          </cell>
          <cell r="D2653">
            <v>1</v>
          </cell>
          <cell r="E2653">
            <v>14.7126</v>
          </cell>
          <cell r="F2653">
            <v>14.71</v>
          </cell>
        </row>
        <row r="2654">
          <cell r="A2654" t="str">
            <v>001.18.17820</v>
          </cell>
          <cell r="B2654" t="str">
            <v>Fornecimento, assentamento e rejuntamento de tubos de concreto sem armação  100 mm</v>
          </cell>
          <cell r="C2654" t="str">
            <v>ML</v>
          </cell>
          <cell r="D2654">
            <v>1</v>
          </cell>
          <cell r="E2654">
            <v>11.6639</v>
          </cell>
          <cell r="F2654">
            <v>11.66</v>
          </cell>
        </row>
        <row r="2655">
          <cell r="A2655" t="str">
            <v>001.18.17840</v>
          </cell>
          <cell r="B2655" t="str">
            <v>Fornecimento, assentamento e rejuntamento de tubo de concreto poroso mf 400 mm</v>
          </cell>
          <cell r="C2655" t="str">
            <v>ML</v>
          </cell>
          <cell r="D2655">
            <v>1</v>
          </cell>
          <cell r="E2655">
            <v>38.326799999999999</v>
          </cell>
          <cell r="F2655">
            <v>38.32</v>
          </cell>
        </row>
        <row r="2656">
          <cell r="A2656" t="str">
            <v>001.18.17860</v>
          </cell>
          <cell r="B2656" t="str">
            <v>Fornecimento, assentamento e rejuntamento de tubo de concreto poroso mf 350 mm</v>
          </cell>
          <cell r="C2656" t="str">
            <v>ML</v>
          </cell>
          <cell r="D2656">
            <v>1</v>
          </cell>
          <cell r="E2656">
            <v>28.326799999999999</v>
          </cell>
          <cell r="F2656">
            <v>28.32</v>
          </cell>
        </row>
        <row r="2657">
          <cell r="A2657" t="str">
            <v>001.18.17880</v>
          </cell>
          <cell r="B2657" t="str">
            <v>Fornecimento, assentamento e rejuntamento de tubo de concreto poroso mf 300 mm</v>
          </cell>
          <cell r="C2657" t="str">
            <v>ML</v>
          </cell>
          <cell r="D2657">
            <v>1</v>
          </cell>
          <cell r="E2657">
            <v>19.188300000000002</v>
          </cell>
          <cell r="F2657">
            <v>19.18</v>
          </cell>
        </row>
        <row r="2658">
          <cell r="A2658" t="str">
            <v>001.18.17900</v>
          </cell>
          <cell r="B2658" t="str">
            <v>Fornecimento, assentamento e rejuntamento de tubo de concreto poroso mf 250 mm</v>
          </cell>
          <cell r="C2658" t="str">
            <v>ML</v>
          </cell>
          <cell r="D2658">
            <v>1</v>
          </cell>
          <cell r="E2658">
            <v>22.433</v>
          </cell>
          <cell r="F2658">
            <v>22.43</v>
          </cell>
        </row>
        <row r="2659">
          <cell r="A2659" t="str">
            <v>001.18.17920</v>
          </cell>
          <cell r="B2659" t="str">
            <v>Fornecimento, assentamento e rejuntamento de tubo de concreto poroso mf 200 mm</v>
          </cell>
          <cell r="C2659" t="str">
            <v>ML</v>
          </cell>
          <cell r="D2659">
            <v>1</v>
          </cell>
          <cell r="E2659">
            <v>16.912600000000001</v>
          </cell>
          <cell r="F2659">
            <v>16.91</v>
          </cell>
        </row>
        <row r="2660">
          <cell r="A2660" t="str">
            <v>001.18.17940</v>
          </cell>
          <cell r="B2660" t="str">
            <v>Fornecimento, assentamento e rejuntamento de tubo de concreto poroso mf 150 mm</v>
          </cell>
          <cell r="C2660" t="str">
            <v>ML</v>
          </cell>
          <cell r="D2660">
            <v>1</v>
          </cell>
          <cell r="E2660">
            <v>16.912600000000001</v>
          </cell>
          <cell r="F2660">
            <v>16.91</v>
          </cell>
        </row>
        <row r="2661">
          <cell r="A2661" t="str">
            <v>001.18.17960</v>
          </cell>
          <cell r="B2661" t="str">
            <v>Fornecimento, assentamento e rejuntamento de tubo de concreto poroso mf 100 mm</v>
          </cell>
          <cell r="C2661" t="str">
            <v>ML</v>
          </cell>
          <cell r="D2661">
            <v>1</v>
          </cell>
          <cell r="E2661">
            <v>16.0639</v>
          </cell>
          <cell r="F2661">
            <v>16.059999999999999</v>
          </cell>
        </row>
        <row r="2662">
          <cell r="A2662" t="str">
            <v>001.18.17980</v>
          </cell>
          <cell r="B2662" t="str">
            <v>Fornecimento de camada filtrante de areia 0.30 m e pedra 0.60 m (seixo rolado) apiloado s/ escavação</v>
          </cell>
          <cell r="C2662" t="str">
            <v>ML</v>
          </cell>
          <cell r="D2662">
            <v>1</v>
          </cell>
          <cell r="E2662">
            <v>44.652200000000001</v>
          </cell>
          <cell r="F2662">
            <v>44.65</v>
          </cell>
        </row>
        <row r="2663">
          <cell r="A2663" t="str">
            <v>001.18.18000</v>
          </cell>
          <cell r="B2663" t="str">
            <v>Fornecimento de dreno em pedra (cascalho) seccao trapezoidal base maior 60 cm base menor 30 cm e altura 50 cm incl escavação</v>
          </cell>
          <cell r="C2663" t="str">
            <v>ML</v>
          </cell>
          <cell r="D2663">
            <v>1</v>
          </cell>
          <cell r="E2663">
            <v>7.6702000000000004</v>
          </cell>
          <cell r="F2663">
            <v>7.67</v>
          </cell>
        </row>
        <row r="2664">
          <cell r="A2664" t="str">
            <v>001.18.18020</v>
          </cell>
          <cell r="B2664" t="str">
            <v>Fornecimento de dreno com secao trapezoidal (base menor = 0,50m, base maior = 1,0m e altura de 1,50m), em camadas de brita nº 2 e 4 e areia grossa inclusive tubo de pvc perfurado d=1,50 mm, conf. det. do dvop</v>
          </cell>
          <cell r="C2664" t="str">
            <v>ML</v>
          </cell>
          <cell r="D2664">
            <v>1</v>
          </cell>
          <cell r="E2664">
            <v>73.835999999999999</v>
          </cell>
          <cell r="F2664">
            <v>73.83</v>
          </cell>
        </row>
        <row r="2665">
          <cell r="A2665" t="str">
            <v>001.18.18040</v>
          </cell>
          <cell r="B2665" t="str">
            <v>Escavacao mecânica de valas em material de 1º categoria</v>
          </cell>
          <cell r="C2665" t="str">
            <v>M3</v>
          </cell>
          <cell r="D2665">
            <v>1</v>
          </cell>
          <cell r="E2665">
            <v>2.44</v>
          </cell>
          <cell r="F2665">
            <v>2.44</v>
          </cell>
        </row>
        <row r="2666">
          <cell r="A2666" t="str">
            <v>001.18.18060</v>
          </cell>
          <cell r="B2666" t="str">
            <v>Reaterro e compactação mecânica de valas</v>
          </cell>
          <cell r="C2666" t="str">
            <v>M3</v>
          </cell>
          <cell r="D2666">
            <v>1</v>
          </cell>
          <cell r="E2666">
            <v>2.37</v>
          </cell>
          <cell r="F2666">
            <v>2.37</v>
          </cell>
        </row>
        <row r="2667">
          <cell r="A2667" t="str">
            <v>001.18.18080</v>
          </cell>
          <cell r="B2667" t="str">
            <v>Execução de poço de visita conf. det. do dop n.4 120x120x50 cm</v>
          </cell>
          <cell r="C2667" t="str">
            <v>UN</v>
          </cell>
          <cell r="D2667">
            <v>1</v>
          </cell>
          <cell r="E2667">
            <v>666.88250000000005</v>
          </cell>
          <cell r="F2667">
            <v>666.88</v>
          </cell>
        </row>
        <row r="2668">
          <cell r="A2668" t="str">
            <v>001.18.18100</v>
          </cell>
          <cell r="B2668" t="str">
            <v>Execução de poço de visita conf. det. do dop n.4 120x120x70 cm</v>
          </cell>
          <cell r="C2668" t="str">
            <v>UN</v>
          </cell>
          <cell r="D2668">
            <v>1</v>
          </cell>
          <cell r="E2668">
            <v>753.57719999999995</v>
          </cell>
          <cell r="F2668">
            <v>753.57</v>
          </cell>
        </row>
        <row r="2669">
          <cell r="A2669" t="str">
            <v>001.18.18120</v>
          </cell>
          <cell r="B2669" t="str">
            <v>Execução de poço de visita conf. det. do dop n.4 120x120x105 cm</v>
          </cell>
          <cell r="C2669" t="str">
            <v>UN</v>
          </cell>
          <cell r="D2669">
            <v>1</v>
          </cell>
          <cell r="E2669">
            <v>910.01900000000001</v>
          </cell>
          <cell r="F2669">
            <v>910.01</v>
          </cell>
        </row>
        <row r="2670">
          <cell r="A2670" t="str">
            <v>001.18.18140</v>
          </cell>
          <cell r="B2670" t="str">
            <v>Execução de poço de visita conf. det. do dop n.4 120x120x120 cm</v>
          </cell>
          <cell r="C2670" t="str">
            <v>UN</v>
          </cell>
          <cell r="D2670">
            <v>1</v>
          </cell>
          <cell r="E2670">
            <v>964.1268</v>
          </cell>
          <cell r="F2670">
            <v>964.12</v>
          </cell>
        </row>
        <row r="2671">
          <cell r="A2671" t="str">
            <v>001.18.18160</v>
          </cell>
          <cell r="B2671" t="str">
            <v>Execução de poço de visita conf. det. do dop n.4 120x120x140 cm</v>
          </cell>
          <cell r="C2671" t="str">
            <v>UN</v>
          </cell>
          <cell r="D2671">
            <v>1</v>
          </cell>
          <cell r="E2671">
            <v>1338.0420999999999</v>
          </cell>
          <cell r="F2671">
            <v>1338.04</v>
          </cell>
        </row>
        <row r="2672">
          <cell r="A2672" t="str">
            <v>001.18.18180</v>
          </cell>
          <cell r="B2672" t="str">
            <v>Execução de poço de visita conf. det. do dop n.4 120x120x190 cm</v>
          </cell>
          <cell r="C2672" t="str">
            <v>UN</v>
          </cell>
          <cell r="D2672">
            <v>1</v>
          </cell>
          <cell r="E2672">
            <v>1316.0499</v>
          </cell>
          <cell r="F2672">
            <v>1316.04</v>
          </cell>
        </row>
        <row r="2673">
          <cell r="A2673" t="str">
            <v>001.18.18200</v>
          </cell>
          <cell r="B2673" t="str">
            <v>Fornecimento e instalação de tubo leve de pvc rígido branco c/ ponta e bolsa lisa em barra 6 m diâmetro 450 mm</v>
          </cell>
          <cell r="C2673" t="str">
            <v>ML</v>
          </cell>
          <cell r="D2673">
            <v>1</v>
          </cell>
          <cell r="E2673">
            <v>82.278400000000005</v>
          </cell>
          <cell r="F2673">
            <v>82.27</v>
          </cell>
        </row>
        <row r="2674">
          <cell r="A2674" t="str">
            <v>001.18.18220</v>
          </cell>
          <cell r="B2674" t="str">
            <v>Fornecimento e instalação de tubo leve de pvc rígido branco c/ ponta e bolsa lisa em barra 6 m diâmetro 400 mm</v>
          </cell>
          <cell r="C2674" t="str">
            <v>ML</v>
          </cell>
          <cell r="D2674">
            <v>1</v>
          </cell>
          <cell r="E2674">
            <v>82.537999999999997</v>
          </cell>
          <cell r="F2674">
            <v>82.53</v>
          </cell>
        </row>
        <row r="2675">
          <cell r="A2675" t="str">
            <v>001.18.18240</v>
          </cell>
          <cell r="B2675" t="str">
            <v>Fornecimento e instalação de tubo leve de pvc rígido branco c/ ponta e bolsa lisa em barra 6 m diâmetro 300 mm</v>
          </cell>
          <cell r="C2675" t="str">
            <v>ML</v>
          </cell>
          <cell r="D2675">
            <v>1</v>
          </cell>
          <cell r="E2675">
            <v>55.057499999999997</v>
          </cell>
          <cell r="F2675">
            <v>55.05</v>
          </cell>
        </row>
        <row r="2676">
          <cell r="A2676" t="str">
            <v>001.18.18260</v>
          </cell>
          <cell r="B2676" t="str">
            <v>Fornecimento e instalaçao de tubo leve de pvc rígido branco c/ ponta e bolsa lisa em barra 6 m diâmetro 250 mm</v>
          </cell>
          <cell r="C2676" t="str">
            <v>ML</v>
          </cell>
          <cell r="D2676">
            <v>1</v>
          </cell>
          <cell r="E2676">
            <v>33.882899999999999</v>
          </cell>
          <cell r="F2676">
            <v>33.880000000000003</v>
          </cell>
        </row>
        <row r="2677">
          <cell r="A2677" t="str">
            <v>001.18.18280</v>
          </cell>
          <cell r="B2677" t="str">
            <v>Fornecimento e instalação de tubo leve de pvc rígido branco c/ ponta e bolsa lisa em barra 6 m diâmetro 200 mm</v>
          </cell>
          <cell r="C2677" t="str">
            <v>ML</v>
          </cell>
          <cell r="D2677">
            <v>1</v>
          </cell>
          <cell r="E2677">
            <v>23.3216</v>
          </cell>
          <cell r="F2677">
            <v>23.32</v>
          </cell>
        </row>
        <row r="2678">
          <cell r="A2678" t="str">
            <v>001.18.18300</v>
          </cell>
          <cell r="B2678" t="str">
            <v>Fornecimento e instalação de tubo leve de pvc rígido branco c/ ponta e bolsa lisa em barra 6 m diâmetro 150 mm</v>
          </cell>
          <cell r="C2678" t="str">
            <v>ML</v>
          </cell>
          <cell r="D2678">
            <v>1</v>
          </cell>
          <cell r="E2678">
            <v>19.729199999999999</v>
          </cell>
          <cell r="F2678">
            <v>19.72</v>
          </cell>
        </row>
        <row r="2679">
          <cell r="A2679" t="str">
            <v>001.18.18320</v>
          </cell>
          <cell r="B2679" t="str">
            <v>Fornecimento e instalação de tubo leve de pvc rígido branco c/ ponta e bolsa lisa em barra 6 m diâmetro 125 mm</v>
          </cell>
          <cell r="C2679" t="str">
            <v>ML</v>
          </cell>
          <cell r="D2679">
            <v>1</v>
          </cell>
          <cell r="E2679">
            <v>19.7224</v>
          </cell>
          <cell r="F2679">
            <v>19.72</v>
          </cell>
        </row>
        <row r="2680">
          <cell r="A2680" t="str">
            <v>001.18.18340</v>
          </cell>
          <cell r="B2680" t="str">
            <v>Fornecimento e Instalação de Calha condutor (redondo ou retangular) e rufo em chapa galvanizada n.26 corte 25 cm</v>
          </cell>
          <cell r="C2680" t="str">
            <v>ML</v>
          </cell>
          <cell r="D2680">
            <v>1</v>
          </cell>
          <cell r="E2680">
            <v>14.2499</v>
          </cell>
          <cell r="F2680">
            <v>14.24</v>
          </cell>
        </row>
        <row r="2681">
          <cell r="A2681" t="str">
            <v>001.18.18380</v>
          </cell>
          <cell r="B2681" t="str">
            <v>Fornecimento e Instalação de Calha condutor (redondo ou retangular) e rufo em chapa galvanizada n.26 corte 40 cm</v>
          </cell>
          <cell r="C2681" t="str">
            <v>ML</v>
          </cell>
          <cell r="D2681">
            <v>1</v>
          </cell>
          <cell r="E2681">
            <v>19.180700000000002</v>
          </cell>
          <cell r="F2681">
            <v>19.18</v>
          </cell>
        </row>
        <row r="2682">
          <cell r="A2682" t="str">
            <v>001.18.18420</v>
          </cell>
          <cell r="B2682" t="str">
            <v>Fornecimento e Instalação de Calha condutor (redondo ou retangular) e rufo em chapa n. 24 corte 25 cm</v>
          </cell>
          <cell r="C2682" t="str">
            <v>ML</v>
          </cell>
          <cell r="D2682">
            <v>1</v>
          </cell>
          <cell r="E2682">
            <v>15.558</v>
          </cell>
          <cell r="F2682">
            <v>15.55</v>
          </cell>
        </row>
        <row r="2683">
          <cell r="A2683" t="str">
            <v>001.18.18440</v>
          </cell>
          <cell r="B2683" t="str">
            <v>Fornecimento e Instalação de Calha condutor (redondo ou retangular) e rufo em chapa n. 24 corte 30 cm</v>
          </cell>
          <cell r="C2683" t="str">
            <v>ML</v>
          </cell>
          <cell r="D2683">
            <v>1</v>
          </cell>
          <cell r="E2683">
            <v>16.896999999999998</v>
          </cell>
          <cell r="F2683">
            <v>16.89</v>
          </cell>
        </row>
        <row r="2684">
          <cell r="A2684" t="str">
            <v>001.18.18460</v>
          </cell>
          <cell r="B2684" t="str">
            <v>Fornecimento e Instalação de Calha condutor (redondo ou retangular) e rufo em chapa n. 24 corte 40 cm</v>
          </cell>
          <cell r="C2684" t="str">
            <v>ML</v>
          </cell>
          <cell r="D2684">
            <v>1</v>
          </cell>
          <cell r="E2684">
            <v>18.022500000000001</v>
          </cell>
          <cell r="F2684">
            <v>18.02</v>
          </cell>
        </row>
        <row r="2685">
          <cell r="A2685" t="str">
            <v>001.18.18480</v>
          </cell>
          <cell r="B2685" t="str">
            <v>Fornecimento e Instalação de Calha condutor (redondo ou retangular) e rufo em chapa n. 24 corte 50 cm</v>
          </cell>
          <cell r="C2685" t="str">
            <v>ML</v>
          </cell>
          <cell r="D2685">
            <v>1</v>
          </cell>
          <cell r="E2685">
            <v>22.132200000000001</v>
          </cell>
          <cell r="F2685">
            <v>22.13</v>
          </cell>
        </row>
        <row r="2686">
          <cell r="A2686" t="str">
            <v>001.18.18500</v>
          </cell>
          <cell r="B2686" t="str">
            <v>Fornecimento e Instalação de Calha condutor (redondo ou retangular) e rufo em chapa n. 24 corte 120 cm</v>
          </cell>
          <cell r="C2686" t="str">
            <v>M</v>
          </cell>
          <cell r="D2686">
            <v>1</v>
          </cell>
          <cell r="E2686">
            <v>20.301300000000001</v>
          </cell>
          <cell r="F2686">
            <v>20.3</v>
          </cell>
        </row>
        <row r="2687">
          <cell r="A2687" t="str">
            <v>001.18.18520</v>
          </cell>
          <cell r="B2687" t="str">
            <v>Fornecimento e instalação de tubo de pvc rígido série r em barra de 6 m cor bege com ponta lisa diâm. 150 mm</v>
          </cell>
          <cell r="C2687" t="str">
            <v>ML</v>
          </cell>
          <cell r="D2687">
            <v>1</v>
          </cell>
          <cell r="E2687">
            <v>21.769500000000001</v>
          </cell>
          <cell r="F2687">
            <v>21.76</v>
          </cell>
        </row>
        <row r="2688">
          <cell r="A2688" t="str">
            <v>001.18.18540</v>
          </cell>
          <cell r="B2688" t="str">
            <v>Fornecimento e instalação de tubo de pvc rígido série r em barra de 6 m cor bege com ponta lisa diâm. 100 mm</v>
          </cell>
          <cell r="C2688" t="str">
            <v>ML</v>
          </cell>
          <cell r="D2688">
            <v>1</v>
          </cell>
          <cell r="E2688">
            <v>9.0772999999999993</v>
          </cell>
          <cell r="F2688">
            <v>9.07</v>
          </cell>
        </row>
        <row r="2689">
          <cell r="A2689" t="str">
            <v>001.18.18560</v>
          </cell>
          <cell r="B2689" t="str">
            <v>Fornecimento e instalação de tubo de pvc rígido série r em barra de 6 m cor bege com ponta lisa diâm. 75 mm</v>
          </cell>
          <cell r="C2689" t="str">
            <v>ML</v>
          </cell>
          <cell r="D2689">
            <v>1</v>
          </cell>
          <cell r="E2689">
            <v>7.9356999999999998</v>
          </cell>
          <cell r="F2689">
            <v>7.93</v>
          </cell>
        </row>
        <row r="2690">
          <cell r="A2690" t="str">
            <v>001.18.18580</v>
          </cell>
          <cell r="B2690" t="str">
            <v>Fornecimento e instalação de conexões de pvc p/ tubo série r curva curta 87º 30'  diâm.150 mm</v>
          </cell>
          <cell r="C2690" t="str">
            <v>UN</v>
          </cell>
          <cell r="D2690">
            <v>1</v>
          </cell>
          <cell r="E2690">
            <v>67.028400000000005</v>
          </cell>
          <cell r="F2690">
            <v>67.02</v>
          </cell>
        </row>
        <row r="2691">
          <cell r="A2691" t="str">
            <v>001.18.18600</v>
          </cell>
          <cell r="B2691" t="str">
            <v>Fornecimento e instalação de conexões de pvc p/ tubo série r curva curta 87º 30'  diâm.100 mm</v>
          </cell>
          <cell r="C2691" t="str">
            <v>UN</v>
          </cell>
          <cell r="D2691">
            <v>1</v>
          </cell>
          <cell r="E2691">
            <v>19.816400000000002</v>
          </cell>
          <cell r="F2691">
            <v>19.809999999999999</v>
          </cell>
        </row>
        <row r="2692">
          <cell r="A2692" t="str">
            <v>001.18.18620</v>
          </cell>
          <cell r="B2692" t="str">
            <v>Fornecimento e instalação de conexões de pvc p/ tubo série r curva curta 87º 30'  diâm. 75 mm</v>
          </cell>
          <cell r="C2692" t="str">
            <v>UN</v>
          </cell>
          <cell r="D2692">
            <v>1</v>
          </cell>
          <cell r="E2692">
            <v>13.4351</v>
          </cell>
          <cell r="F2692">
            <v>13.43</v>
          </cell>
        </row>
        <row r="2693">
          <cell r="A2693" t="str">
            <v>001.18.18640</v>
          </cell>
          <cell r="B2693" t="str">
            <v>Execução de caixa de passagem conf. det. n7 do dop 30 x 30 x 30 cm</v>
          </cell>
          <cell r="C2693" t="str">
            <v>UN</v>
          </cell>
          <cell r="D2693">
            <v>1</v>
          </cell>
          <cell r="E2693">
            <v>38.293300000000002</v>
          </cell>
          <cell r="F2693">
            <v>38.29</v>
          </cell>
        </row>
        <row r="2694">
          <cell r="A2694" t="str">
            <v>001.18.18660</v>
          </cell>
          <cell r="B2694" t="str">
            <v>Execução de caixa de passagem conf. det. n7 do dop 40 x 40 x 40 cm</v>
          </cell>
          <cell r="C2694" t="str">
            <v>UN</v>
          </cell>
          <cell r="D2694">
            <v>1</v>
          </cell>
          <cell r="E2694">
            <v>57.826900000000002</v>
          </cell>
          <cell r="F2694">
            <v>57.82</v>
          </cell>
        </row>
        <row r="2695">
          <cell r="A2695" t="str">
            <v>001.18.18680</v>
          </cell>
          <cell r="B2695" t="str">
            <v>Execução de caixa de passagem conf. det. n7 do dop 50 x 50 x 50 cm</v>
          </cell>
          <cell r="C2695" t="str">
            <v>UN</v>
          </cell>
          <cell r="D2695">
            <v>1</v>
          </cell>
          <cell r="E2695">
            <v>83.098500000000001</v>
          </cell>
          <cell r="F2695">
            <v>83.09</v>
          </cell>
        </row>
        <row r="2696">
          <cell r="A2696" t="str">
            <v>001.18.18700</v>
          </cell>
          <cell r="B2696" t="str">
            <v>Execução de caixa de passagem conf. det. n7 do dop 60 x 60 x 60 cm</v>
          </cell>
          <cell r="C2696" t="str">
            <v>UN</v>
          </cell>
          <cell r="D2696">
            <v>1</v>
          </cell>
          <cell r="E2696">
            <v>110.54170000000001</v>
          </cell>
          <cell r="F2696">
            <v>110.54</v>
          </cell>
        </row>
        <row r="2697">
          <cell r="A2697" t="str">
            <v>001.18.18720</v>
          </cell>
          <cell r="B2697" t="str">
            <v>Execução de caixa de passagem conf. det. n7 do dop 70 x 70 x 70 cm</v>
          </cell>
          <cell r="C2697" t="str">
            <v>UN</v>
          </cell>
          <cell r="D2697">
            <v>1</v>
          </cell>
          <cell r="E2697">
            <v>113.3698</v>
          </cell>
          <cell r="F2697">
            <v>113.36</v>
          </cell>
        </row>
        <row r="2698">
          <cell r="A2698" t="str">
            <v>001.18.18740</v>
          </cell>
          <cell r="B2698" t="str">
            <v>Execução de caixa de passagem conf. det. n7 do dop 80 x 80 x 80 cm</v>
          </cell>
          <cell r="C2698" t="str">
            <v>UN</v>
          </cell>
          <cell r="D2698">
            <v>1</v>
          </cell>
          <cell r="E2698">
            <v>144.0453</v>
          </cell>
          <cell r="F2698">
            <v>144.04</v>
          </cell>
        </row>
        <row r="2699">
          <cell r="A2699" t="str">
            <v>001.18.18760</v>
          </cell>
          <cell r="B2699" t="str">
            <v>Execução de caixa de passagem conf. det. n7 do dop 90 x 90 x 90 cm</v>
          </cell>
          <cell r="C2699" t="str">
            <v>UN</v>
          </cell>
          <cell r="D2699">
            <v>1</v>
          </cell>
          <cell r="E2699">
            <v>239.24590000000001</v>
          </cell>
          <cell r="F2699">
            <v>239.24</v>
          </cell>
        </row>
        <row r="2700">
          <cell r="A2700" t="str">
            <v>001.18.18780</v>
          </cell>
          <cell r="B2700" t="str">
            <v>Execução de caixa de passagem conf. det. n7 do dop 100 x 100 x 100 cm</v>
          </cell>
          <cell r="C2700" t="str">
            <v>UN</v>
          </cell>
          <cell r="D2700">
            <v>1</v>
          </cell>
          <cell r="E2700">
            <v>239.63319999999999</v>
          </cell>
          <cell r="F2700">
            <v>239.63</v>
          </cell>
        </row>
        <row r="2701">
          <cell r="A2701" t="str">
            <v>001.18.18800</v>
          </cell>
          <cell r="B2701" t="str">
            <v>Execução de caixa de passagem conf. det. n7 do dop 100 x 100 x 120 cm</v>
          </cell>
          <cell r="C2701" t="str">
            <v>UND</v>
          </cell>
          <cell r="D2701">
            <v>1</v>
          </cell>
          <cell r="E2701">
            <v>327.39640000000003</v>
          </cell>
          <cell r="F2701">
            <v>327.39</v>
          </cell>
        </row>
        <row r="2702">
          <cell r="A2702" t="str">
            <v>001.18.18820</v>
          </cell>
          <cell r="B2702" t="str">
            <v>Execução de caixa de passagem conf. det. n7 do dop 110 x 0.60 x 0.60 cm</v>
          </cell>
          <cell r="C2702" t="str">
            <v>UN</v>
          </cell>
          <cell r="D2702">
            <v>1</v>
          </cell>
          <cell r="E2702">
            <v>13.180199999999999</v>
          </cell>
          <cell r="F2702">
            <v>13.18</v>
          </cell>
        </row>
        <row r="2703">
          <cell r="A2703" t="str">
            <v>001.18.18840</v>
          </cell>
          <cell r="B2703" t="str">
            <v>Fornecimento e instalação de curva 90º de pvc rígido diâm. 100 mm</v>
          </cell>
          <cell r="C2703" t="str">
            <v>UN</v>
          </cell>
          <cell r="D2703">
            <v>1</v>
          </cell>
          <cell r="E2703">
            <v>21.766400000000001</v>
          </cell>
          <cell r="F2703">
            <v>21.76</v>
          </cell>
        </row>
        <row r="2704">
          <cell r="A2704" t="str">
            <v>001.18.18860</v>
          </cell>
          <cell r="B2704" t="str">
            <v>Fornecimento e instalação de curva 90º de pvc rígido diâm.  75 mm</v>
          </cell>
          <cell r="C2704" t="str">
            <v>UN</v>
          </cell>
          <cell r="D2704">
            <v>1</v>
          </cell>
          <cell r="E2704">
            <v>20.185099999999998</v>
          </cell>
          <cell r="F2704">
            <v>20.18</v>
          </cell>
        </row>
        <row r="2705">
          <cell r="A2705" t="str">
            <v>001.18.18880</v>
          </cell>
          <cell r="B2705" t="str">
            <v>Fornecimento e instalação de ralo seco vertical em ferro fundido diâm.100 mm</v>
          </cell>
          <cell r="C2705" t="str">
            <v>UN</v>
          </cell>
          <cell r="D2705">
            <v>1</v>
          </cell>
          <cell r="E2705">
            <v>12.5474</v>
          </cell>
          <cell r="F2705">
            <v>12.54</v>
          </cell>
        </row>
        <row r="2706">
          <cell r="A2706" t="str">
            <v>001.18.18900</v>
          </cell>
          <cell r="B2706" t="str">
            <v>Execução de caixa de areia dimensões 50 x 50 x 50 cm</v>
          </cell>
          <cell r="C2706" t="str">
            <v>UN</v>
          </cell>
          <cell r="D2706">
            <v>1</v>
          </cell>
          <cell r="E2706">
            <v>83.098500000000001</v>
          </cell>
          <cell r="F2706">
            <v>83.09</v>
          </cell>
        </row>
        <row r="2707">
          <cell r="A2707" t="str">
            <v>001.18.18920</v>
          </cell>
          <cell r="B2707" t="str">
            <v>Fornecimento e assentamento de grelha de ferro para caixa de passagem conf. det n.5 dop dim. 60 x 60 cm</v>
          </cell>
          <cell r="C2707" t="str">
            <v>UN</v>
          </cell>
          <cell r="D2707">
            <v>1</v>
          </cell>
          <cell r="E2707">
            <v>365.58199999999999</v>
          </cell>
          <cell r="F2707">
            <v>365.58</v>
          </cell>
        </row>
        <row r="2708">
          <cell r="A2708" t="str">
            <v>001.18.18940</v>
          </cell>
          <cell r="B2708" t="str">
            <v>Fornecimento e assentamento de grelha de ferro para caixa de passagem conf. det n.5 dop dim. 100 x 100 cm</v>
          </cell>
          <cell r="C2708" t="str">
            <v>UN</v>
          </cell>
          <cell r="D2708">
            <v>1</v>
          </cell>
          <cell r="E2708">
            <v>601.59860000000003</v>
          </cell>
          <cell r="F2708">
            <v>601.59</v>
          </cell>
        </row>
        <row r="2709">
          <cell r="A2709" t="str">
            <v>001.18.18960</v>
          </cell>
          <cell r="B2709" t="str">
            <v>Fornecimento e assentamento de grelha de ferro para caixa de passagem conf. det. n.5a dop. dim. 60 x 60 cm</v>
          </cell>
          <cell r="C2709" t="str">
            <v>UN</v>
          </cell>
          <cell r="D2709">
            <v>1</v>
          </cell>
          <cell r="E2709">
            <v>230.58199999999999</v>
          </cell>
          <cell r="F2709">
            <v>230.58</v>
          </cell>
        </row>
        <row r="2710">
          <cell r="A2710" t="str">
            <v>001.18.18980</v>
          </cell>
          <cell r="B2710" t="str">
            <v>Fornecimento e assentamento de grelha de ferro para caixa de passagem conf. det. n.5a dop. dim. 100 x 100 cm</v>
          </cell>
          <cell r="C2710" t="str">
            <v>UN</v>
          </cell>
          <cell r="D2710">
            <v>1</v>
          </cell>
          <cell r="E2710">
            <v>381.09859999999998</v>
          </cell>
          <cell r="F2710">
            <v>381.09</v>
          </cell>
        </row>
        <row r="2711">
          <cell r="A2711" t="str">
            <v>001.18.19000</v>
          </cell>
          <cell r="B2711" t="str">
            <v>Fornecimento e assentamento de grelha de ferro para canaleta conf. det. n.6 dop largura 0.56 m</v>
          </cell>
          <cell r="C2711" t="str">
            <v>ML</v>
          </cell>
          <cell r="D2711">
            <v>1</v>
          </cell>
          <cell r="E2711">
            <v>139.77850000000001</v>
          </cell>
          <cell r="F2711">
            <v>139.77000000000001</v>
          </cell>
        </row>
        <row r="2712">
          <cell r="A2712" t="str">
            <v>001.18.19020</v>
          </cell>
          <cell r="B2712" t="str">
            <v>Execução de canaleta para talude em concreto simples traço 1:4:8 com 8 cm espessura conf. det. n.32 e 33</v>
          </cell>
          <cell r="C2712" t="str">
            <v>ML</v>
          </cell>
          <cell r="D2712">
            <v>1</v>
          </cell>
          <cell r="E2712">
            <v>26.660699999999999</v>
          </cell>
          <cell r="F2712">
            <v>26.66</v>
          </cell>
        </row>
        <row r="2713">
          <cell r="A2713" t="str">
            <v>001.18.19040</v>
          </cell>
          <cell r="B2713" t="str">
            <v>Execução de canaleta de tijolo maciço 1/2 vez l=0,30 m inclusive grelha de ferro</v>
          </cell>
          <cell r="C2713" t="str">
            <v>ML</v>
          </cell>
          <cell r="D2713">
            <v>1</v>
          </cell>
          <cell r="E2713">
            <v>72.394800000000004</v>
          </cell>
          <cell r="F2713">
            <v>72.39</v>
          </cell>
        </row>
        <row r="2714">
          <cell r="A2714" t="str">
            <v>001.18.19060</v>
          </cell>
          <cell r="B2714" t="str">
            <v>Fornecimento e instalação de extintor de incêndio tipo manual com suporte de parede, água pressurizada 10 litros</v>
          </cell>
          <cell r="C2714" t="str">
            <v>UN</v>
          </cell>
          <cell r="D2714">
            <v>1</v>
          </cell>
          <cell r="E2714">
            <v>53</v>
          </cell>
          <cell r="F2714">
            <v>53</v>
          </cell>
        </row>
        <row r="2715">
          <cell r="A2715" t="str">
            <v>001.18.19080</v>
          </cell>
          <cell r="B2715" t="str">
            <v>Fornecimento e instalação de extintor de incêndio tipo manual com suporte de parede, co2 - gas carbonico 6 kg</v>
          </cell>
          <cell r="C2715" t="str">
            <v>UN</v>
          </cell>
          <cell r="D2715">
            <v>1</v>
          </cell>
          <cell r="E2715">
            <v>178</v>
          </cell>
          <cell r="F2715">
            <v>178</v>
          </cell>
        </row>
        <row r="2716">
          <cell r="A2716" t="str">
            <v>001.18.19100</v>
          </cell>
          <cell r="B2716" t="str">
            <v>Fornecimento e instalação de extintor de incêndio tipo manual com suporte de parede, pó químico seco 4 kg</v>
          </cell>
          <cell r="C2716" t="str">
            <v>UN</v>
          </cell>
          <cell r="D2716">
            <v>1</v>
          </cell>
          <cell r="E2716">
            <v>55</v>
          </cell>
          <cell r="F2716">
            <v>55</v>
          </cell>
        </row>
        <row r="2717">
          <cell r="A2717" t="str">
            <v>001.18.19120</v>
          </cell>
          <cell r="B2717" t="str">
            <v>Fornecimento e instalação de tubo de aço galvanizado - classe média - tipo manesmann diâm. 63 mm</v>
          </cell>
          <cell r="C2717" t="str">
            <v>M</v>
          </cell>
          <cell r="D2717">
            <v>1</v>
          </cell>
          <cell r="E2717">
            <v>36.841999999999999</v>
          </cell>
          <cell r="F2717">
            <v>36.840000000000003</v>
          </cell>
        </row>
        <row r="2718">
          <cell r="A2718" t="str">
            <v>001.18.19140</v>
          </cell>
          <cell r="B2718" t="str">
            <v>Fornecimento e instalação de tubo de aço galvanizado - classe média - tipo manesmann diâm. 75 mm</v>
          </cell>
          <cell r="C2718" t="str">
            <v>M</v>
          </cell>
          <cell r="D2718">
            <v>1</v>
          </cell>
          <cell r="E2718">
            <v>41.195300000000003</v>
          </cell>
          <cell r="F2718">
            <v>41.19</v>
          </cell>
        </row>
        <row r="2719">
          <cell r="A2719" t="str">
            <v>001.18.19160</v>
          </cell>
          <cell r="B2719" t="str">
            <v>Fornecimento e instalação de luva c/ rosca - classe 10 - tipo tupyou similar diâm. 63 mm</v>
          </cell>
          <cell r="C2719" t="str">
            <v>UN</v>
          </cell>
          <cell r="D2719">
            <v>1</v>
          </cell>
          <cell r="E2719">
            <v>19.082899999999999</v>
          </cell>
          <cell r="F2719">
            <v>19.079999999999998</v>
          </cell>
        </row>
        <row r="2720">
          <cell r="A2720" t="str">
            <v>001.18.19180</v>
          </cell>
          <cell r="B2720" t="str">
            <v>Fornecimento e instalação de luva c/ rosca - classe 10 - tipo tupyou similar diâm. 75 mm</v>
          </cell>
          <cell r="C2720" t="str">
            <v>UN</v>
          </cell>
          <cell r="D2720">
            <v>1</v>
          </cell>
          <cell r="E2720">
            <v>26.994499999999999</v>
          </cell>
          <cell r="F2720">
            <v>26.99</v>
          </cell>
        </row>
        <row r="2721">
          <cell r="A2721" t="str">
            <v>001.18.19200</v>
          </cell>
          <cell r="B2721" t="str">
            <v>Fornecimento e instalação de joelho 90º aço galvanizado - tupy ou similar diâm. 63 mm</v>
          </cell>
          <cell r="C2721" t="str">
            <v>UN</v>
          </cell>
          <cell r="D2721">
            <v>1</v>
          </cell>
          <cell r="E2721">
            <v>30.532900000000001</v>
          </cell>
          <cell r="F2721">
            <v>30.53</v>
          </cell>
        </row>
        <row r="2722">
          <cell r="A2722" t="str">
            <v>001.18.19220</v>
          </cell>
          <cell r="B2722" t="str">
            <v>Fornecimento e instalação de joelho 90º aço galvanizado - tupy ou similar diâm. 75 mm</v>
          </cell>
          <cell r="C2722" t="str">
            <v>UN</v>
          </cell>
          <cell r="D2722">
            <v>1</v>
          </cell>
          <cell r="E2722">
            <v>34.044499999999999</v>
          </cell>
          <cell r="F2722">
            <v>34.04</v>
          </cell>
        </row>
        <row r="2723">
          <cell r="A2723" t="str">
            <v>001.18.19240</v>
          </cell>
          <cell r="B2723" t="str">
            <v>Fornecimento e instalação de tee aço galvanizado - tupyou similar diâm. 63 mm</v>
          </cell>
          <cell r="C2723" t="str">
            <v>UN</v>
          </cell>
          <cell r="D2723">
            <v>1</v>
          </cell>
          <cell r="E2723">
            <v>30.5945</v>
          </cell>
          <cell r="F2723">
            <v>30.59</v>
          </cell>
        </row>
        <row r="2724">
          <cell r="A2724" t="str">
            <v>001.18.19260</v>
          </cell>
          <cell r="B2724" t="str">
            <v>Fornecimento e instalação de flanges aço galvanizado - tupy ou similar diâm. 75 mm</v>
          </cell>
          <cell r="C2724" t="str">
            <v>UN</v>
          </cell>
          <cell r="D2724">
            <v>1</v>
          </cell>
          <cell r="E2724">
            <v>24.564499999999999</v>
          </cell>
          <cell r="F2724">
            <v>24.56</v>
          </cell>
        </row>
        <row r="2725">
          <cell r="A2725" t="str">
            <v>001.18.19280</v>
          </cell>
          <cell r="B2725" t="str">
            <v>Fornecimento e instalação de niple duplo de aço galvanizado - tupy ou similar diâm. 63 mm</v>
          </cell>
          <cell r="C2725" t="str">
            <v>UN</v>
          </cell>
          <cell r="D2725">
            <v>1</v>
          </cell>
          <cell r="E2725">
            <v>14.5329</v>
          </cell>
          <cell r="F2725">
            <v>14.53</v>
          </cell>
        </row>
        <row r="2726">
          <cell r="A2726" t="str">
            <v>001.18.19300</v>
          </cell>
          <cell r="B2726" t="str">
            <v>Fornecimento e instalação de niple duplo de aço galvanizado - tupy ou similar diâm. 75 mm</v>
          </cell>
          <cell r="C2726" t="str">
            <v>UN</v>
          </cell>
          <cell r="D2726">
            <v>1</v>
          </cell>
          <cell r="E2726">
            <v>20.394500000000001</v>
          </cell>
          <cell r="F2726">
            <v>20.39</v>
          </cell>
        </row>
        <row r="2727">
          <cell r="A2727" t="str">
            <v>001.18.19320</v>
          </cell>
          <cell r="B2727" t="str">
            <v>Fornecimento e instalação de luva de união c/ assento em bronze - tupy ou similar diâm. 63 mm</v>
          </cell>
          <cell r="C2727" t="str">
            <v>UN</v>
          </cell>
          <cell r="D2727">
            <v>1</v>
          </cell>
          <cell r="E2727">
            <v>38.044499999999999</v>
          </cell>
          <cell r="F2727">
            <v>38.04</v>
          </cell>
        </row>
        <row r="2728">
          <cell r="A2728" t="str">
            <v>001.18.19340</v>
          </cell>
          <cell r="B2728" t="str">
            <v>Fornecimento e instalação de luva de união c/ assento em bronze - tupy ou similar diâm. 75 mm</v>
          </cell>
          <cell r="C2728" t="str">
            <v>UN</v>
          </cell>
          <cell r="D2728">
            <v>1</v>
          </cell>
          <cell r="E2728">
            <v>47.106400000000001</v>
          </cell>
          <cell r="F2728">
            <v>47.1</v>
          </cell>
        </row>
        <row r="2729">
          <cell r="A2729" t="str">
            <v>001.18.19360</v>
          </cell>
          <cell r="B2729" t="str">
            <v>Fornecimento e instalação de registro de gaveta em bronze - acabamento bruto - niágara  ou similar diâm.63 mm</v>
          </cell>
          <cell r="C2729" t="str">
            <v>UN</v>
          </cell>
          <cell r="D2729">
            <v>1</v>
          </cell>
          <cell r="E2729">
            <v>93.832099999999997</v>
          </cell>
          <cell r="F2729">
            <v>93.83</v>
          </cell>
        </row>
        <row r="2730">
          <cell r="A2730" t="str">
            <v>001.18.19380</v>
          </cell>
          <cell r="B2730" t="str">
            <v>Fornecimento e instalação de registro de gaveta em bronze - acabamento bruto - niágara  ou similar diâm.75 mm</v>
          </cell>
          <cell r="C2730" t="str">
            <v>UN</v>
          </cell>
          <cell r="D2730">
            <v>1</v>
          </cell>
          <cell r="E2730">
            <v>147.52789999999999</v>
          </cell>
          <cell r="F2730">
            <v>147.52000000000001</v>
          </cell>
        </row>
      </sheetData>
      <sheetData sheetId="1"/>
      <sheetData sheetId="2"/>
      <sheetData sheetId="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LATÓRIO"/>
      <sheetName val="RESUMO-DVOP_JBS (2)"/>
      <sheetName val="RESUMO-DVOP_AGRIMAT"/>
      <sheetName val="REAJU (2)"/>
      <sheetName val="Mat Asf"/>
      <sheetName val="Meio fio"/>
      <sheetName val="Limpeza da faixa de domínio"/>
      <sheetName val="DMT 50m"/>
      <sheetName val="DMT 1000 a 1200m"/>
      <sheetName val="Remoção Solo Mole"/>
      <sheetName val="OAC"/>
      <sheetName val="BDI"/>
      <sheetName val="Dreno"/>
      <sheetName val="Cerca"/>
      <sheetName val="Valeta"/>
      <sheetName val="Enleivamento"/>
      <sheetName val="Valeta (3)"/>
      <sheetName val="DMT modelo (2)"/>
      <sheetName val="Defensa"/>
      <sheetName val="Placas"/>
      <sheetName val="Grama"/>
      <sheetName val="Pintura"/>
      <sheetName val="REAJU"/>
      <sheetName val="#REF"/>
    </sheetNames>
    <sheetDataSet>
      <sheetData sheetId="0">
        <row r="12">
          <cell r="B12" t="str">
            <v>Firma: AGRIMAT ENGª INDUSTRIA E COMÉRCIO LTDA</v>
          </cell>
        </row>
      </sheetData>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ilha"/>
      <sheetName val="Indice de Reajuste"/>
      <sheetName val="Carimbo"/>
      <sheetName val="Sado de contrato a PI"/>
      <sheetName val="Cronograma atual"/>
      <sheetName val="Mat Asf "/>
      <sheetName val="Físico_med"/>
      <sheetName val="Ofício"/>
      <sheetName val="RESUMO-DVOP"/>
      <sheetName val="RELATÓRIO"/>
      <sheetName val="REAJU (2)"/>
      <sheetName val="REAJU (3)"/>
      <sheetName val="REAJU (4)"/>
      <sheetName val="Crono Físico-Financeiro"/>
      <sheetName val="Mat Asf"/>
      <sheetName val="Meio fio"/>
      <sheetName val="Desmatamento "/>
      <sheetName val="Limpeza da faixa de domínio"/>
      <sheetName val="Colchão drenante"/>
      <sheetName val="Remoção"/>
      <sheetName val="Compac alas"/>
      <sheetName val="OAC (2)"/>
      <sheetName val="OAC"/>
      <sheetName val="Patrolamento"/>
      <sheetName val="Regula"/>
      <sheetName val="Forro de cascalho"/>
      <sheetName val="Reforço do sub-leito"/>
      <sheetName val="Sub-base"/>
      <sheetName val="Base"/>
      <sheetName val="Imprimação"/>
      <sheetName val="TSD-FOG"/>
      <sheetName val="AGREGADOS (2)"/>
      <sheetName val="AGREGADOS"/>
      <sheetName val="Dreno"/>
      <sheetName val="Cerca"/>
      <sheetName val="Valeta"/>
      <sheetName val="Valeta (2)"/>
      <sheetName val="Valeta (3)"/>
      <sheetName val="DDL de Cerrado"/>
      <sheetName val="DMT"/>
      <sheetName val="Escalonamento"/>
      <sheetName val="Aterro (2)"/>
      <sheetName val="Aterro 100% (2)"/>
      <sheetName val="Aterro 95% (2)"/>
      <sheetName val="DMT modelo (2)"/>
      <sheetName val="Aterro"/>
      <sheetName val="Aterro 100%"/>
      <sheetName val="Aterro 95%"/>
      <sheetName val="Defensa"/>
      <sheetName val="Placas"/>
      <sheetName val="Grama"/>
      <sheetName val="Pintura"/>
      <sheetName val="REAJU"/>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O"/>
      <sheetName val="Orc-Casablanca"/>
      <sheetName val="Obra"/>
      <sheetName val="Orçamento"/>
    </sheetNames>
    <sheetDataSet>
      <sheetData sheetId="0"/>
      <sheetData sheetId="1"/>
      <sheetData sheetId="2">
        <row r="10">
          <cell r="A10" t="str">
            <v>I</v>
          </cell>
          <cell r="B10" t="str">
            <v>ENTRADA DO CONDOMÍNIO</v>
          </cell>
        </row>
        <row r="11">
          <cell r="A11">
            <v>1</v>
          </cell>
          <cell r="B11" t="str">
            <v>Demolições e Retiradas</v>
          </cell>
        </row>
        <row r="12">
          <cell r="A12" t="str">
            <v>1.1</v>
          </cell>
          <cell r="B12" t="str">
            <v>Demolição da Guarita existente</v>
          </cell>
          <cell r="C12" t="str">
            <v>m²</v>
          </cell>
          <cell r="D12">
            <v>6.67</v>
          </cell>
          <cell r="F12">
            <v>29.56</v>
          </cell>
          <cell r="G12">
            <v>29.56</v>
          </cell>
          <cell r="H12">
            <v>197.16</v>
          </cell>
        </row>
        <row r="13">
          <cell r="A13" t="str">
            <v>1.2</v>
          </cell>
          <cell r="B13" t="str">
            <v>Retirada de grades de ferro</v>
          </cell>
          <cell r="C13" t="str">
            <v>m²</v>
          </cell>
          <cell r="D13">
            <v>57</v>
          </cell>
          <cell r="F13">
            <v>2.11</v>
          </cell>
          <cell r="G13">
            <v>2.11</v>
          </cell>
          <cell r="H13">
            <v>120.27</v>
          </cell>
        </row>
        <row r="14">
          <cell r="A14" t="str">
            <v>1.3</v>
          </cell>
          <cell r="B14" t="str">
            <v>Retirada do portão de veículos</v>
          </cell>
          <cell r="C14" t="str">
            <v>m²</v>
          </cell>
          <cell r="D14">
            <v>12</v>
          </cell>
          <cell r="F14">
            <v>2.11</v>
          </cell>
          <cell r="G14">
            <v>2.11</v>
          </cell>
          <cell r="H14">
            <v>25.32</v>
          </cell>
        </row>
        <row r="15">
          <cell r="A15" t="str">
            <v>1.4</v>
          </cell>
          <cell r="B15" t="str">
            <v>Demolição de escadas e calçadas de concreto</v>
          </cell>
          <cell r="C15" t="str">
            <v>m²</v>
          </cell>
          <cell r="D15">
            <v>20</v>
          </cell>
          <cell r="F15">
            <v>3.44</v>
          </cell>
          <cell r="G15">
            <v>3.44</v>
          </cell>
          <cell r="H15">
            <v>68.8</v>
          </cell>
        </row>
        <row r="16">
          <cell r="A16" t="str">
            <v>1.5</v>
          </cell>
          <cell r="B16" t="str">
            <v>Demolição de jardins - gramas e arbuatos</v>
          </cell>
          <cell r="C16" t="str">
            <v>m²</v>
          </cell>
          <cell r="D16">
            <v>75</v>
          </cell>
          <cell r="F16">
            <v>1</v>
          </cell>
          <cell r="G16">
            <v>1</v>
          </cell>
          <cell r="H16">
            <v>75</v>
          </cell>
        </row>
        <row r="17">
          <cell r="A17" t="str">
            <v>1.6</v>
          </cell>
          <cell r="B17" t="str">
            <v>Demolição de muretas de jardins</v>
          </cell>
          <cell r="C17" t="str">
            <v>m</v>
          </cell>
          <cell r="D17">
            <v>60</v>
          </cell>
          <cell r="F17">
            <v>9.93</v>
          </cell>
          <cell r="G17">
            <v>9.93</v>
          </cell>
          <cell r="H17">
            <v>595.79999999999995</v>
          </cell>
        </row>
        <row r="18">
          <cell r="A18" t="str">
            <v>1.7</v>
          </cell>
          <cell r="B18" t="str">
            <v>Remoção de entulhos, inclusive carga manual em caçambas</v>
          </cell>
          <cell r="C18" t="str">
            <v>m³</v>
          </cell>
          <cell r="D18">
            <v>30</v>
          </cell>
          <cell r="E18">
            <v>12</v>
          </cell>
          <cell r="F18">
            <v>2.2200000000000002</v>
          </cell>
          <cell r="G18">
            <v>14.22</v>
          </cell>
          <cell r="H18">
            <v>426.6</v>
          </cell>
        </row>
        <row r="19">
          <cell r="A19" t="str">
            <v>1.8</v>
          </cell>
          <cell r="B19" t="str">
            <v>Tapume</v>
          </cell>
          <cell r="G19">
            <v>0</v>
          </cell>
          <cell r="H19">
            <v>0</v>
          </cell>
        </row>
        <row r="20">
          <cell r="A20" t="str">
            <v>1.9</v>
          </cell>
          <cell r="B20" t="str">
            <v>Tapume em chapa de madeira compensada resinada, inclusive portões e pintura - H=2,10m</v>
          </cell>
          <cell r="C20" t="str">
            <v>ml</v>
          </cell>
          <cell r="D20">
            <v>30</v>
          </cell>
          <cell r="E20">
            <v>25.07</v>
          </cell>
          <cell r="F20">
            <v>24.88</v>
          </cell>
          <cell r="G20">
            <v>49.95</v>
          </cell>
          <cell r="H20">
            <v>1498.5</v>
          </cell>
        </row>
        <row r="21">
          <cell r="A21" t="str">
            <v>1.10</v>
          </cell>
          <cell r="B21" t="str">
            <v>Diversos</v>
          </cell>
          <cell r="G21">
            <v>0</v>
          </cell>
          <cell r="H21">
            <v>0</v>
          </cell>
        </row>
        <row r="22">
          <cell r="A22" t="str">
            <v>1.11</v>
          </cell>
          <cell r="B22" t="str">
            <v>Escada de acesso em concreto apoiada no terreno - 2,20x1,75m - 5 degraus de 35x18cm, inclusive revestimento cerâmico</v>
          </cell>
          <cell r="C22" t="str">
            <v>m²</v>
          </cell>
          <cell r="D22">
            <v>3.85</v>
          </cell>
          <cell r="E22">
            <v>143.15</v>
          </cell>
          <cell r="F22">
            <v>75.23</v>
          </cell>
          <cell r="G22">
            <v>218.38</v>
          </cell>
          <cell r="H22">
            <v>840.76</v>
          </cell>
        </row>
        <row r="23">
          <cell r="A23" t="str">
            <v>1.12</v>
          </cell>
          <cell r="B23" t="str">
            <v>Rampa para pedestre com inclinação de 6,5%, em concreto, conforme projeto, inclusive revestimento cerâmico</v>
          </cell>
          <cell r="C23" t="str">
            <v>m²</v>
          </cell>
          <cell r="D23">
            <v>20.440000000000001</v>
          </cell>
          <cell r="E23">
            <v>221.53</v>
          </cell>
          <cell r="F23">
            <v>114.84</v>
          </cell>
          <cell r="G23">
            <v>336.37</v>
          </cell>
          <cell r="H23">
            <v>6875.4</v>
          </cell>
        </row>
        <row r="24">
          <cell r="A24" t="str">
            <v>1.13</v>
          </cell>
          <cell r="B24" t="str">
            <v>Corrimão em tubo galvanizado e tela - H=0,80m</v>
          </cell>
          <cell r="C24" t="str">
            <v>ml</v>
          </cell>
          <cell r="D24">
            <v>42</v>
          </cell>
          <cell r="E24">
            <v>60.35</v>
          </cell>
          <cell r="F24">
            <v>13.09</v>
          </cell>
          <cell r="G24">
            <v>73.44</v>
          </cell>
          <cell r="H24">
            <v>3084.48</v>
          </cell>
        </row>
        <row r="25">
          <cell r="A25" t="str">
            <v>1.14</v>
          </cell>
          <cell r="B25" t="str">
            <v>Piso anti-derrapante (no nível da calçada, Portão frontal e Gaiola), inclusive regularização</v>
          </cell>
          <cell r="C25" t="str">
            <v>m²</v>
          </cell>
          <cell r="D25">
            <v>28</v>
          </cell>
          <cell r="E25">
            <v>31.91</v>
          </cell>
          <cell r="F25">
            <v>17.309999999999999</v>
          </cell>
          <cell r="G25">
            <v>49.22</v>
          </cell>
          <cell r="H25">
            <v>1378.16</v>
          </cell>
        </row>
        <row r="26">
          <cell r="A26" t="str">
            <v>1.15</v>
          </cell>
          <cell r="B26" t="str">
            <v>Elevação do muro existente (H=1,00m)</v>
          </cell>
          <cell r="C26" t="str">
            <v>ml</v>
          </cell>
          <cell r="D26">
            <v>9.9</v>
          </cell>
          <cell r="E26">
            <v>22.05</v>
          </cell>
          <cell r="F26">
            <v>20.3</v>
          </cell>
          <cell r="G26">
            <v>42.35</v>
          </cell>
          <cell r="H26">
            <v>419.26</v>
          </cell>
        </row>
        <row r="27">
          <cell r="A27" t="str">
            <v>1.16</v>
          </cell>
          <cell r="B27" t="str">
            <v xml:space="preserve">Revestimento e pintura do muro, inclusive confecção de frisos </v>
          </cell>
          <cell r="C27" t="str">
            <v>m²</v>
          </cell>
          <cell r="D27">
            <v>29.7</v>
          </cell>
          <cell r="E27">
            <v>10.09</v>
          </cell>
          <cell r="F27">
            <v>15.73</v>
          </cell>
          <cell r="G27">
            <v>25.82</v>
          </cell>
          <cell r="H27">
            <v>766.85</v>
          </cell>
        </row>
        <row r="28">
          <cell r="A28" t="str">
            <v>1.17</v>
          </cell>
          <cell r="B28" t="str">
            <v>Muro com H=1,20m - proteção de lixeira</v>
          </cell>
          <cell r="C28" t="str">
            <v>m²</v>
          </cell>
          <cell r="D28">
            <v>4.32</v>
          </cell>
          <cell r="E28">
            <v>38.369999999999997</v>
          </cell>
          <cell r="F28">
            <v>65.989999999999995</v>
          </cell>
          <cell r="G28">
            <v>104.35999999999999</v>
          </cell>
          <cell r="H28">
            <v>450.83</v>
          </cell>
        </row>
        <row r="29">
          <cell r="A29" t="str">
            <v>1.18</v>
          </cell>
          <cell r="B29" t="str">
            <v xml:space="preserve">Mureta de contenção de aterro </v>
          </cell>
          <cell r="C29" t="str">
            <v>ml</v>
          </cell>
          <cell r="D29">
            <v>26.5</v>
          </cell>
          <cell r="E29">
            <v>9.61</v>
          </cell>
          <cell r="F29">
            <v>14.74</v>
          </cell>
          <cell r="G29">
            <v>24.35</v>
          </cell>
          <cell r="H29">
            <v>645.27</v>
          </cell>
        </row>
        <row r="30">
          <cell r="A30" t="str">
            <v>1.19</v>
          </cell>
          <cell r="B30" t="str">
            <v>Aquisição de material de aterro para talude</v>
          </cell>
          <cell r="C30" t="str">
            <v>m³</v>
          </cell>
          <cell r="D30">
            <v>30</v>
          </cell>
          <cell r="E30">
            <v>13</v>
          </cell>
          <cell r="F30">
            <v>12.72</v>
          </cell>
          <cell r="G30">
            <v>25.72</v>
          </cell>
          <cell r="H30">
            <v>771.6</v>
          </cell>
        </row>
        <row r="31">
          <cell r="A31" t="str">
            <v>1.20</v>
          </cell>
          <cell r="B31" t="str">
            <v>Jardins - gramado em talude</v>
          </cell>
          <cell r="C31" t="str">
            <v>m²</v>
          </cell>
          <cell r="D31">
            <v>50</v>
          </cell>
          <cell r="E31">
            <v>5.88</v>
          </cell>
          <cell r="F31">
            <v>3.1</v>
          </cell>
          <cell r="G31">
            <v>8.98</v>
          </cell>
          <cell r="H31">
            <v>449</v>
          </cell>
        </row>
        <row r="32">
          <cell r="A32" t="str">
            <v>1.21</v>
          </cell>
          <cell r="B32" t="str">
            <v>Fornecimento e assentamento de Portão para veículos -6,00x2,50m, inclusive sistema elétrico</v>
          </cell>
          <cell r="C32" t="str">
            <v>ud</v>
          </cell>
          <cell r="D32">
            <v>1</v>
          </cell>
          <cell r="E32">
            <v>3750</v>
          </cell>
          <cell r="F32">
            <v>174.15</v>
          </cell>
          <cell r="G32">
            <v>3924.15</v>
          </cell>
          <cell r="H32">
            <v>3924.15</v>
          </cell>
        </row>
        <row r="33">
          <cell r="A33" t="str">
            <v>1.22</v>
          </cell>
          <cell r="B33" t="str">
            <v>TOTAL DO GRUPO</v>
          </cell>
          <cell r="G33">
            <v>0</v>
          </cell>
          <cell r="H33">
            <v>0</v>
          </cell>
        </row>
        <row r="34">
          <cell r="A34" t="str">
            <v>1.23</v>
          </cell>
          <cell r="G34">
            <v>0</v>
          </cell>
          <cell r="H34">
            <v>0</v>
          </cell>
        </row>
        <row r="35">
          <cell r="A35" t="str">
            <v>1.24</v>
          </cell>
          <cell r="B35" t="str">
            <v>PÓRTICO DE ACESSO</v>
          </cell>
          <cell r="G35">
            <v>0</v>
          </cell>
          <cell r="H35">
            <v>0</v>
          </cell>
        </row>
        <row r="36">
          <cell r="A36" t="str">
            <v>1.25</v>
          </cell>
          <cell r="B36" t="str">
            <v>Fundação</v>
          </cell>
          <cell r="G36">
            <v>0</v>
          </cell>
          <cell r="H36">
            <v>0</v>
          </cell>
        </row>
        <row r="37">
          <cell r="A37" t="str">
            <v>1.26</v>
          </cell>
          <cell r="B37" t="str">
            <v>Demolição de concreto armado (Sub-Solo e furos na laje)</v>
          </cell>
          <cell r="C37" t="str">
            <v>m³</v>
          </cell>
          <cell r="D37">
            <v>0.85</v>
          </cell>
          <cell r="F37">
            <v>146.26</v>
          </cell>
          <cell r="G37">
            <v>146.26</v>
          </cell>
          <cell r="H37">
            <v>124.32</v>
          </cell>
        </row>
        <row r="38">
          <cell r="A38" t="str">
            <v>1.27</v>
          </cell>
          <cell r="B38" t="str">
            <v>Escavação manual para blocos</v>
          </cell>
          <cell r="C38" t="str">
            <v>m³</v>
          </cell>
          <cell r="D38">
            <v>6.12</v>
          </cell>
          <cell r="F38">
            <v>13.01</v>
          </cell>
          <cell r="G38">
            <v>13.01</v>
          </cell>
          <cell r="H38">
            <v>79.62</v>
          </cell>
        </row>
        <row r="39">
          <cell r="A39" t="str">
            <v>1.28</v>
          </cell>
          <cell r="B39" t="str">
            <v>Bloco de concreto</v>
          </cell>
          <cell r="G39">
            <v>0</v>
          </cell>
          <cell r="H39">
            <v>0</v>
          </cell>
        </row>
        <row r="40">
          <cell r="A40" t="str">
            <v>1.29</v>
          </cell>
          <cell r="B40" t="str">
            <v>concreto simples</v>
          </cell>
          <cell r="C40" t="str">
            <v>m³</v>
          </cell>
          <cell r="D40">
            <v>2.4</v>
          </cell>
          <cell r="E40">
            <v>178.3</v>
          </cell>
          <cell r="F40">
            <v>55.06</v>
          </cell>
          <cell r="G40">
            <v>233.36</v>
          </cell>
          <cell r="H40">
            <v>560.05999999999995</v>
          </cell>
        </row>
        <row r="41">
          <cell r="A41" t="str">
            <v>1.30</v>
          </cell>
          <cell r="B41" t="str">
            <v>Forma comum</v>
          </cell>
          <cell r="C41" t="str">
            <v>m²</v>
          </cell>
          <cell r="D41">
            <v>4.2</v>
          </cell>
          <cell r="E41">
            <v>14.43</v>
          </cell>
          <cell r="F41">
            <v>11.04</v>
          </cell>
          <cell r="G41">
            <v>25.47</v>
          </cell>
          <cell r="H41">
            <v>106.97</v>
          </cell>
        </row>
        <row r="42">
          <cell r="A42" t="str">
            <v>1.31</v>
          </cell>
          <cell r="B42" t="str">
            <v>Aço CA-50/60</v>
          </cell>
          <cell r="C42" t="str">
            <v>kg</v>
          </cell>
          <cell r="D42">
            <v>190</v>
          </cell>
          <cell r="E42">
            <v>2.7</v>
          </cell>
          <cell r="F42">
            <v>0.9</v>
          </cell>
          <cell r="G42">
            <v>3.6</v>
          </cell>
          <cell r="H42">
            <v>684</v>
          </cell>
        </row>
        <row r="43">
          <cell r="A43" t="str">
            <v>1.32</v>
          </cell>
          <cell r="B43" t="str">
            <v>Estrutura de concreto</v>
          </cell>
          <cell r="G43">
            <v>0</v>
          </cell>
          <cell r="H43">
            <v>0</v>
          </cell>
        </row>
        <row r="44">
          <cell r="A44" t="str">
            <v>1.33</v>
          </cell>
          <cell r="B44" t="str">
            <v>concreto simples</v>
          </cell>
          <cell r="C44" t="str">
            <v>m³</v>
          </cell>
          <cell r="D44">
            <v>5.64</v>
          </cell>
          <cell r="E44">
            <v>178.3</v>
          </cell>
          <cell r="F44">
            <v>78.150000000000006</v>
          </cell>
          <cell r="G44">
            <v>256.45000000000005</v>
          </cell>
          <cell r="H44">
            <v>1446.37</v>
          </cell>
        </row>
        <row r="45">
          <cell r="A45" t="str">
            <v>1.34</v>
          </cell>
          <cell r="B45" t="str">
            <v>Forma comum</v>
          </cell>
          <cell r="C45" t="str">
            <v>m²</v>
          </cell>
          <cell r="D45">
            <v>63.04</v>
          </cell>
          <cell r="E45">
            <v>14.92</v>
          </cell>
          <cell r="F45">
            <v>13.81</v>
          </cell>
          <cell r="G45">
            <v>28.73</v>
          </cell>
          <cell r="H45">
            <v>1811.13</v>
          </cell>
        </row>
        <row r="46">
          <cell r="A46" t="str">
            <v>1.35</v>
          </cell>
          <cell r="B46" t="str">
            <v>Aço CA-50/60</v>
          </cell>
          <cell r="C46" t="str">
            <v>kg</v>
          </cell>
          <cell r="D46">
            <v>560</v>
          </cell>
          <cell r="E46">
            <v>2.7</v>
          </cell>
          <cell r="F46">
            <v>0.9</v>
          </cell>
          <cell r="G46">
            <v>3.6</v>
          </cell>
          <cell r="H46">
            <v>2016</v>
          </cell>
        </row>
        <row r="47">
          <cell r="A47" t="str">
            <v>1.36</v>
          </cell>
          <cell r="B47" t="str">
            <v>Vigas de perfis metálicos (treliça) interligando os pilares do Pórtico</v>
          </cell>
          <cell r="C47" t="str">
            <v>ml</v>
          </cell>
          <cell r="D47">
            <v>23.2</v>
          </cell>
          <cell r="E47">
            <v>85.62</v>
          </cell>
          <cell r="F47">
            <v>42.81</v>
          </cell>
          <cell r="G47">
            <v>128.43</v>
          </cell>
          <cell r="H47">
            <v>2979.57</v>
          </cell>
        </row>
        <row r="48">
          <cell r="A48" t="str">
            <v>1.37</v>
          </cell>
          <cell r="B48" t="str">
            <v>Laje pré-moldada de concreto  (teto do Pórtico)</v>
          </cell>
          <cell r="C48" t="str">
            <v>m²</v>
          </cell>
          <cell r="D48">
            <v>12.88</v>
          </cell>
          <cell r="E48">
            <v>37.14</v>
          </cell>
          <cell r="F48">
            <v>6.32</v>
          </cell>
          <cell r="G48">
            <v>43.46</v>
          </cell>
          <cell r="H48">
            <v>559.76</v>
          </cell>
        </row>
        <row r="49">
          <cell r="A49" t="str">
            <v>1.38</v>
          </cell>
          <cell r="B49" t="str">
            <v>Alvenaria</v>
          </cell>
          <cell r="G49">
            <v>0</v>
          </cell>
          <cell r="H49">
            <v>0</v>
          </cell>
        </row>
        <row r="50">
          <cell r="A50" t="str">
            <v>1.39</v>
          </cell>
          <cell r="B50" t="str">
            <v>Alvenaria de enchimento entre pilares</v>
          </cell>
          <cell r="C50" t="str">
            <v>m³</v>
          </cell>
          <cell r="D50">
            <v>3</v>
          </cell>
          <cell r="E50">
            <v>62.55</v>
          </cell>
          <cell r="F50">
            <v>73.25</v>
          </cell>
          <cell r="G50">
            <v>135.80000000000001</v>
          </cell>
          <cell r="H50">
            <v>407.4</v>
          </cell>
        </row>
        <row r="51">
          <cell r="A51" t="str">
            <v>1.40</v>
          </cell>
          <cell r="B51" t="str">
            <v>Revestimento</v>
          </cell>
          <cell r="G51">
            <v>0</v>
          </cell>
          <cell r="H51">
            <v>0</v>
          </cell>
        </row>
        <row r="52">
          <cell r="A52" t="str">
            <v>1.41</v>
          </cell>
          <cell r="B52" t="str">
            <v>Revestimento (alvenaria, pilares e laje)</v>
          </cell>
          <cell r="C52" t="str">
            <v>m²</v>
          </cell>
          <cell r="D52">
            <v>89.43</v>
          </cell>
          <cell r="E52">
            <v>4.3600000000000003</v>
          </cell>
          <cell r="F52">
            <v>9.0500000000000007</v>
          </cell>
          <cell r="G52">
            <v>13.41</v>
          </cell>
          <cell r="H52">
            <v>1199.25</v>
          </cell>
        </row>
        <row r="53">
          <cell r="A53" t="str">
            <v>1.42</v>
          </cell>
          <cell r="B53" t="str">
            <v>Cobertura</v>
          </cell>
          <cell r="G53">
            <v>0</v>
          </cell>
          <cell r="H53">
            <v>0</v>
          </cell>
        </row>
        <row r="54">
          <cell r="A54" t="str">
            <v>1.43</v>
          </cell>
          <cell r="B54" t="str">
            <v xml:space="preserve">Estrutura metálica de sustentação da telha </v>
          </cell>
          <cell r="C54" t="str">
            <v>m²</v>
          </cell>
          <cell r="D54">
            <v>32.200000000000003</v>
          </cell>
          <cell r="E54">
            <v>50.4</v>
          </cell>
          <cell r="G54">
            <v>50.4</v>
          </cell>
          <cell r="H54">
            <v>1622.88</v>
          </cell>
        </row>
        <row r="55">
          <cell r="A55" t="str">
            <v>1.44</v>
          </cell>
          <cell r="B55" t="str">
            <v>Telha de policarbonato</v>
          </cell>
          <cell r="C55" t="str">
            <v>m²</v>
          </cell>
          <cell r="D55">
            <v>32.200000000000003</v>
          </cell>
          <cell r="E55">
            <v>46.92</v>
          </cell>
          <cell r="F55">
            <v>15</v>
          </cell>
          <cell r="G55">
            <v>61.92</v>
          </cell>
          <cell r="H55">
            <v>1993.82</v>
          </cell>
        </row>
        <row r="56">
          <cell r="A56" t="str">
            <v>1.45</v>
          </cell>
          <cell r="B56" t="str">
            <v>Pintura</v>
          </cell>
          <cell r="G56">
            <v>0</v>
          </cell>
          <cell r="H56">
            <v>0</v>
          </cell>
        </row>
        <row r="57">
          <cell r="A57" t="str">
            <v>1.46</v>
          </cell>
          <cell r="B57" t="str">
            <v>Da estrutura metálica com tinta esmalte</v>
          </cell>
          <cell r="C57" t="str">
            <v>m²</v>
          </cell>
          <cell r="D57">
            <v>41.92</v>
          </cell>
          <cell r="E57">
            <v>2.64</v>
          </cell>
          <cell r="F57">
            <v>2.85</v>
          </cell>
          <cell r="G57">
            <v>5.49</v>
          </cell>
          <cell r="H57">
            <v>230.14</v>
          </cell>
        </row>
        <row r="58">
          <cell r="A58" t="str">
            <v>1.47</v>
          </cell>
          <cell r="B58" t="str">
            <v>pintura externa com textura acrílica aplicada a rolo</v>
          </cell>
          <cell r="C58" t="str">
            <v>m²</v>
          </cell>
          <cell r="D58">
            <v>33.25</v>
          </cell>
          <cell r="E58">
            <v>2.85</v>
          </cell>
          <cell r="F58">
            <v>2.33</v>
          </cell>
          <cell r="G58">
            <v>5.18</v>
          </cell>
          <cell r="H58">
            <v>172.23</v>
          </cell>
        </row>
        <row r="59">
          <cell r="A59" t="str">
            <v>1.48</v>
          </cell>
          <cell r="B59" t="str">
            <v>Latex acrilica - paredes e tetos</v>
          </cell>
          <cell r="C59" t="str">
            <v>m²</v>
          </cell>
          <cell r="D59">
            <v>56.18</v>
          </cell>
          <cell r="E59">
            <v>2.4700000000000002</v>
          </cell>
          <cell r="F59">
            <v>4.8</v>
          </cell>
          <cell r="G59">
            <v>7.27</v>
          </cell>
          <cell r="H59">
            <v>408.42</v>
          </cell>
        </row>
        <row r="60">
          <cell r="A60" t="str">
            <v>1.49</v>
          </cell>
          <cell r="B60" t="str">
            <v>TOTAL DO GRUPO</v>
          </cell>
          <cell r="G60">
            <v>0</v>
          </cell>
          <cell r="H60">
            <v>0</v>
          </cell>
        </row>
        <row r="61">
          <cell r="A61" t="str">
            <v>1.50</v>
          </cell>
          <cell r="G61">
            <v>0</v>
          </cell>
          <cell r="H61">
            <v>0</v>
          </cell>
        </row>
        <row r="62">
          <cell r="A62" t="str">
            <v>1.51</v>
          </cell>
          <cell r="B62" t="str">
            <v>GUARITA E PRAÇA DOS MOTORISTAS</v>
          </cell>
          <cell r="G62">
            <v>0</v>
          </cell>
          <cell r="H62">
            <v>0</v>
          </cell>
        </row>
        <row r="63">
          <cell r="A63" t="str">
            <v>1.52</v>
          </cell>
          <cell r="B63" t="str">
            <v>Estrutura de concreto (pilares e cintas)</v>
          </cell>
          <cell r="G63">
            <v>0</v>
          </cell>
          <cell r="H63">
            <v>0</v>
          </cell>
        </row>
        <row r="64">
          <cell r="A64" t="str">
            <v>1.53</v>
          </cell>
          <cell r="B64" t="str">
            <v>concreto simples</v>
          </cell>
          <cell r="C64" t="str">
            <v>m³</v>
          </cell>
          <cell r="D64">
            <v>1.1499999999999999</v>
          </cell>
          <cell r="E64">
            <v>178.3</v>
          </cell>
          <cell r="F64">
            <v>78.150000000000006</v>
          </cell>
          <cell r="G64">
            <v>256.45000000000005</v>
          </cell>
          <cell r="H64">
            <v>294.91000000000003</v>
          </cell>
        </row>
        <row r="65">
          <cell r="A65" t="str">
            <v>1.54</v>
          </cell>
          <cell r="B65" t="str">
            <v>Forma comum</v>
          </cell>
          <cell r="C65" t="str">
            <v>m²</v>
          </cell>
          <cell r="D65">
            <v>24.88</v>
          </cell>
          <cell r="E65">
            <v>14.92</v>
          </cell>
          <cell r="F65">
            <v>13.81</v>
          </cell>
          <cell r="G65">
            <v>28.73</v>
          </cell>
          <cell r="H65">
            <v>714.8</v>
          </cell>
        </row>
        <row r="66">
          <cell r="A66" t="str">
            <v>1.55</v>
          </cell>
          <cell r="B66" t="str">
            <v>Aço CA-50/60</v>
          </cell>
          <cell r="C66" t="str">
            <v>kg</v>
          </cell>
          <cell r="D66">
            <v>115</v>
          </cell>
          <cell r="E66">
            <v>2.7</v>
          </cell>
          <cell r="F66">
            <v>0.9</v>
          </cell>
          <cell r="G66">
            <v>3.6</v>
          </cell>
          <cell r="H66">
            <v>414</v>
          </cell>
        </row>
        <row r="67">
          <cell r="A67" t="str">
            <v>1.56</v>
          </cell>
          <cell r="B67" t="str">
            <v>Laje pré-moldada pra cobertura</v>
          </cell>
          <cell r="C67" t="str">
            <v>m²</v>
          </cell>
          <cell r="D67">
            <v>27.26</v>
          </cell>
          <cell r="E67">
            <v>37.14</v>
          </cell>
          <cell r="F67">
            <v>6.32</v>
          </cell>
          <cell r="G67">
            <v>43.46</v>
          </cell>
          <cell r="H67">
            <v>1184.71</v>
          </cell>
        </row>
        <row r="68">
          <cell r="A68" t="str">
            <v>1.57</v>
          </cell>
          <cell r="B68" t="str">
            <v>Impermeabilização da laje de cobertura (regularização, manta asfaltica e proteção mecânica)</v>
          </cell>
          <cell r="C68" t="str">
            <v>m²</v>
          </cell>
          <cell r="D68">
            <v>27.26</v>
          </cell>
          <cell r="E68">
            <v>36.11</v>
          </cell>
          <cell r="F68">
            <v>5.84</v>
          </cell>
          <cell r="G68">
            <v>41.95</v>
          </cell>
          <cell r="H68">
            <v>1143.55</v>
          </cell>
        </row>
        <row r="69">
          <cell r="A69" t="str">
            <v>1.58</v>
          </cell>
          <cell r="B69" t="str">
            <v>Alvenaria</v>
          </cell>
          <cell r="G69">
            <v>0</v>
          </cell>
          <cell r="H69">
            <v>0</v>
          </cell>
        </row>
        <row r="70">
          <cell r="A70" t="str">
            <v>1.59</v>
          </cell>
          <cell r="B70" t="str">
            <v xml:space="preserve">Alvenaria de elevação em tijolos cerâmicos de 8 furos </v>
          </cell>
          <cell r="C70" t="str">
            <v>m²</v>
          </cell>
          <cell r="D70">
            <v>60.5</v>
          </cell>
          <cell r="E70">
            <v>5.2</v>
          </cell>
          <cell r="F70">
            <v>9.1999999999999993</v>
          </cell>
          <cell r="G70">
            <v>14.399999999999999</v>
          </cell>
          <cell r="H70">
            <v>871.2</v>
          </cell>
        </row>
        <row r="71">
          <cell r="A71" t="str">
            <v>1.60</v>
          </cell>
          <cell r="B71" t="str">
            <v>Esquadrias</v>
          </cell>
          <cell r="G71">
            <v>0</v>
          </cell>
          <cell r="H71">
            <v>0</v>
          </cell>
        </row>
        <row r="72">
          <cell r="A72" t="str">
            <v>1.61</v>
          </cell>
          <cell r="B72" t="str">
            <v>Porta de alumínio com vidro - 0,80x2,10m</v>
          </cell>
          <cell r="C72" t="str">
            <v>ud</v>
          </cell>
          <cell r="D72">
            <v>2</v>
          </cell>
          <cell r="E72">
            <v>484.98</v>
          </cell>
          <cell r="F72">
            <v>47.57</v>
          </cell>
          <cell r="G72">
            <v>532.55000000000007</v>
          </cell>
          <cell r="H72">
            <v>1065.0999999999999</v>
          </cell>
        </row>
        <row r="73">
          <cell r="A73" t="str">
            <v>1.62</v>
          </cell>
          <cell r="B73" t="str">
            <v>Porta de madeira para sanitário, completa</v>
          </cell>
          <cell r="C73" t="str">
            <v>ud</v>
          </cell>
          <cell r="D73">
            <v>1</v>
          </cell>
          <cell r="E73">
            <v>145.97</v>
          </cell>
          <cell r="F73">
            <v>39.22</v>
          </cell>
          <cell r="G73">
            <v>185.19</v>
          </cell>
          <cell r="H73">
            <v>185.19</v>
          </cell>
        </row>
        <row r="74">
          <cell r="A74" t="str">
            <v>1.63</v>
          </cell>
          <cell r="B74" t="str">
            <v>Vitrô de alumínio</v>
          </cell>
          <cell r="C74" t="str">
            <v>m²</v>
          </cell>
          <cell r="D74">
            <v>2.02</v>
          </cell>
          <cell r="E74">
            <v>201.02</v>
          </cell>
          <cell r="F74">
            <v>28.32</v>
          </cell>
          <cell r="G74">
            <v>229.34</v>
          </cell>
          <cell r="H74">
            <v>463.26</v>
          </cell>
        </row>
        <row r="75">
          <cell r="A75" t="str">
            <v>1.64</v>
          </cell>
          <cell r="B75" t="str">
            <v>Vidro laminado múltiplo - 25 mm, inclusive perfis metálicos</v>
          </cell>
          <cell r="C75" t="str">
            <v>m²</v>
          </cell>
          <cell r="D75">
            <v>4.0999999999999996</v>
          </cell>
          <cell r="E75">
            <v>980</v>
          </cell>
          <cell r="F75">
            <v>25</v>
          </cell>
          <cell r="G75">
            <v>1005</v>
          </cell>
          <cell r="H75">
            <v>4120.5</v>
          </cell>
        </row>
        <row r="76">
          <cell r="A76" t="str">
            <v>1.65</v>
          </cell>
          <cell r="B76" t="str">
            <v xml:space="preserve">Revestimento  </v>
          </cell>
          <cell r="G76">
            <v>0</v>
          </cell>
          <cell r="H76">
            <v>0</v>
          </cell>
        </row>
        <row r="77">
          <cell r="A77" t="str">
            <v>1.66</v>
          </cell>
          <cell r="B77" t="str">
            <v>Chapisco de aderência com argamassa de cimento e areia no traço 1:4</v>
          </cell>
          <cell r="C77" t="str">
            <v>m²</v>
          </cell>
          <cell r="D77">
            <v>148.26</v>
          </cell>
          <cell r="E77">
            <v>1.01</v>
          </cell>
          <cell r="F77">
            <v>1.99</v>
          </cell>
          <cell r="G77">
            <v>3</v>
          </cell>
          <cell r="H77">
            <v>444.78</v>
          </cell>
        </row>
        <row r="78">
          <cell r="A78" t="str">
            <v>1.67</v>
          </cell>
          <cell r="B78" t="str">
            <v>Emboço com argamassa mista de cimento e areia no traço 1:4</v>
          </cell>
          <cell r="C78" t="str">
            <v>m²</v>
          </cell>
          <cell r="D78">
            <v>15</v>
          </cell>
          <cell r="E78">
            <v>2.13</v>
          </cell>
          <cell r="F78">
            <v>4.53</v>
          </cell>
          <cell r="G78">
            <v>6.66</v>
          </cell>
          <cell r="H78">
            <v>99.9</v>
          </cell>
        </row>
        <row r="79">
          <cell r="A79" t="str">
            <v>1.68</v>
          </cell>
          <cell r="B79" t="str">
            <v xml:space="preserve">Reboco paulista com argamassa mista de cimento, cal e areia </v>
          </cell>
          <cell r="C79" t="str">
            <v>m²</v>
          </cell>
          <cell r="D79">
            <v>133.26</v>
          </cell>
          <cell r="E79">
            <v>3.36</v>
          </cell>
          <cell r="F79">
            <v>7.05</v>
          </cell>
          <cell r="G79">
            <v>10.41</v>
          </cell>
          <cell r="H79">
            <v>1387.23</v>
          </cell>
        </row>
        <row r="80">
          <cell r="A80" t="str">
            <v>1.69</v>
          </cell>
          <cell r="B80" t="str">
            <v>Revestimento com azulejos juntas a prumo, assentados com argamassa pré-fabricada, inclusive rejuntamento com pasta de cimento branco</v>
          </cell>
          <cell r="C80" t="str">
            <v>m²</v>
          </cell>
          <cell r="D80">
            <v>15</v>
          </cell>
          <cell r="E80">
            <v>18.77</v>
          </cell>
          <cell r="F80">
            <v>5.03</v>
          </cell>
          <cell r="G80">
            <v>23.8</v>
          </cell>
          <cell r="H80">
            <v>357</v>
          </cell>
        </row>
        <row r="81">
          <cell r="A81" t="str">
            <v>1.70</v>
          </cell>
          <cell r="B81" t="str">
            <v>Piso</v>
          </cell>
          <cell r="G81">
            <v>0</v>
          </cell>
          <cell r="H81">
            <v>0</v>
          </cell>
        </row>
        <row r="82">
          <cell r="A82" t="str">
            <v>1.71</v>
          </cell>
          <cell r="B82" t="str">
            <v>Regularização da laje para receber o piso</v>
          </cell>
          <cell r="C82" t="str">
            <v>m²</v>
          </cell>
          <cell r="D82">
            <v>17.2</v>
          </cell>
          <cell r="E82">
            <v>10.26</v>
          </cell>
          <cell r="F82">
            <v>5.58</v>
          </cell>
          <cell r="G82">
            <v>15.84</v>
          </cell>
          <cell r="H82">
            <v>272.44</v>
          </cell>
        </row>
        <row r="83">
          <cell r="A83" t="str">
            <v>1.72</v>
          </cell>
          <cell r="B83" t="str">
            <v>Piso cerâmico</v>
          </cell>
          <cell r="C83" t="str">
            <v>m²</v>
          </cell>
          <cell r="D83">
            <v>17.2</v>
          </cell>
          <cell r="E83">
            <v>31.91</v>
          </cell>
          <cell r="F83">
            <v>10.01</v>
          </cell>
          <cell r="G83">
            <v>41.92</v>
          </cell>
          <cell r="H83">
            <v>721.02</v>
          </cell>
        </row>
        <row r="84">
          <cell r="A84" t="str">
            <v>1.73</v>
          </cell>
          <cell r="B84" t="str">
            <v>Rodapé de cerâmica</v>
          </cell>
          <cell r="C84" t="str">
            <v>ml</v>
          </cell>
          <cell r="D84">
            <v>26</v>
          </cell>
          <cell r="E84">
            <v>3.2</v>
          </cell>
          <cell r="F84">
            <v>2.73</v>
          </cell>
          <cell r="G84">
            <v>5.93</v>
          </cell>
          <cell r="H84">
            <v>154.18</v>
          </cell>
        </row>
        <row r="85">
          <cell r="A85" t="str">
            <v>1.74</v>
          </cell>
          <cell r="B85" t="str">
            <v>Pintura</v>
          </cell>
          <cell r="G85">
            <v>0</v>
          </cell>
          <cell r="H85">
            <v>0</v>
          </cell>
        </row>
        <row r="86">
          <cell r="A86" t="str">
            <v>1.75</v>
          </cell>
          <cell r="B86" t="str">
            <v>Intrna com Latex acrílica em paredes e teto</v>
          </cell>
          <cell r="C86" t="str">
            <v>m²</v>
          </cell>
          <cell r="D86">
            <v>92.26</v>
          </cell>
          <cell r="E86">
            <v>3.11</v>
          </cell>
          <cell r="F86">
            <v>4.9800000000000004</v>
          </cell>
          <cell r="G86">
            <v>8.09</v>
          </cell>
          <cell r="H86">
            <v>746.38</v>
          </cell>
        </row>
        <row r="87">
          <cell r="A87" t="str">
            <v>1.76</v>
          </cell>
          <cell r="B87" t="str">
            <v>Externa</v>
          </cell>
          <cell r="C87" t="str">
            <v>m²</v>
          </cell>
          <cell r="D87">
            <v>58</v>
          </cell>
          <cell r="E87">
            <v>2.85</v>
          </cell>
          <cell r="F87">
            <v>2.33</v>
          </cell>
          <cell r="G87">
            <v>5.18</v>
          </cell>
          <cell r="H87">
            <v>300.44</v>
          </cell>
        </row>
        <row r="88">
          <cell r="A88" t="str">
            <v>1.77</v>
          </cell>
          <cell r="B88" t="str">
            <v>Instalações Hidro-sanitárias da guarita</v>
          </cell>
          <cell r="G88">
            <v>0</v>
          </cell>
          <cell r="H88">
            <v>0</v>
          </cell>
        </row>
        <row r="89">
          <cell r="A89" t="str">
            <v>1.78</v>
          </cell>
          <cell r="B89" t="str">
            <v>louças sanitárias e Metais</v>
          </cell>
          <cell r="C89" t="str">
            <v>vb</v>
          </cell>
          <cell r="D89">
            <v>1</v>
          </cell>
          <cell r="E89">
            <v>500</v>
          </cell>
          <cell r="F89">
            <v>100</v>
          </cell>
          <cell r="G89">
            <v>600</v>
          </cell>
          <cell r="H89">
            <v>600</v>
          </cell>
        </row>
        <row r="90">
          <cell r="A90" t="str">
            <v>1.79</v>
          </cell>
          <cell r="B90" t="str">
            <v>Balcão em granito - 2,00x0,60m</v>
          </cell>
          <cell r="C90" t="str">
            <v>ud</v>
          </cell>
          <cell r="D90">
            <v>1</v>
          </cell>
          <cell r="E90">
            <v>200</v>
          </cell>
          <cell r="F90">
            <v>50</v>
          </cell>
          <cell r="G90">
            <v>250</v>
          </cell>
          <cell r="H90">
            <v>250</v>
          </cell>
        </row>
        <row r="91">
          <cell r="A91" t="str">
            <v>1.80</v>
          </cell>
          <cell r="B91" t="str">
            <v>Tubulações de agua e esgoto, interligando aos pontos existentes</v>
          </cell>
          <cell r="C91" t="str">
            <v>vb</v>
          </cell>
          <cell r="D91">
            <v>1</v>
          </cell>
          <cell r="E91">
            <v>500</v>
          </cell>
          <cell r="F91">
            <v>100</v>
          </cell>
          <cell r="G91">
            <v>600</v>
          </cell>
          <cell r="H91">
            <v>600</v>
          </cell>
        </row>
        <row r="92">
          <cell r="A92" t="str">
            <v>1.81</v>
          </cell>
          <cell r="B92" t="str">
            <v>Instalações Elétricas</v>
          </cell>
          <cell r="G92">
            <v>0</v>
          </cell>
          <cell r="H92">
            <v>0</v>
          </cell>
        </row>
        <row r="93">
          <cell r="A93" t="str">
            <v>1.82</v>
          </cell>
          <cell r="B93" t="str">
            <v>Fios, eletrodutos, luminárias, interligação dos sistemas eletrônicos, etc.</v>
          </cell>
          <cell r="C93" t="str">
            <v>vb</v>
          </cell>
          <cell r="D93">
            <v>1</v>
          </cell>
          <cell r="E93">
            <v>1300</v>
          </cell>
          <cell r="F93">
            <v>260</v>
          </cell>
          <cell r="G93">
            <v>1560</v>
          </cell>
          <cell r="H93">
            <v>1560</v>
          </cell>
        </row>
        <row r="94">
          <cell r="A94" t="str">
            <v>1.83</v>
          </cell>
          <cell r="B94" t="str">
            <v>TOTAL DO GRUPO</v>
          </cell>
          <cell r="G94">
            <v>0</v>
          </cell>
          <cell r="H94">
            <v>0</v>
          </cell>
        </row>
        <row r="95">
          <cell r="A95" t="str">
            <v>1.84</v>
          </cell>
          <cell r="G95">
            <v>0</v>
          </cell>
          <cell r="H95">
            <v>0</v>
          </cell>
        </row>
        <row r="96">
          <cell r="A96" t="str">
            <v>1.85</v>
          </cell>
          <cell r="B96" t="str">
            <v>GAIOLA DE RETENÇÃO</v>
          </cell>
          <cell r="G96">
            <v>0</v>
          </cell>
          <cell r="H96">
            <v>0</v>
          </cell>
        </row>
        <row r="97">
          <cell r="A97" t="str">
            <v>1.86</v>
          </cell>
          <cell r="B97" t="str">
            <v>Paineis de vidro temperado 10mm, fixado em estrutura metálica tubular, inclusive porta de abrir 1,00x2,20m com fechadura elétrica - 8,00x2,30m</v>
          </cell>
          <cell r="C97" t="str">
            <v>m²</v>
          </cell>
          <cell r="D97">
            <v>18.399999999999999</v>
          </cell>
          <cell r="E97">
            <v>268.10000000000002</v>
          </cell>
          <cell r="F97">
            <v>23.63</v>
          </cell>
          <cell r="G97">
            <v>291.73</v>
          </cell>
          <cell r="H97">
            <v>5367.83</v>
          </cell>
        </row>
        <row r="98">
          <cell r="A98" t="str">
            <v>1.87</v>
          </cell>
          <cell r="B98" t="str">
            <v xml:space="preserve">Alambrado em tubo galvanizado e tela, inclusive porta no mesmo padrâo </v>
          </cell>
          <cell r="C98" t="str">
            <v>m²</v>
          </cell>
          <cell r="D98">
            <v>14.6</v>
          </cell>
          <cell r="E98">
            <v>45.3</v>
          </cell>
          <cell r="F98">
            <v>23.63</v>
          </cell>
          <cell r="G98">
            <v>68.929999999999993</v>
          </cell>
          <cell r="H98">
            <v>1006.37</v>
          </cell>
        </row>
        <row r="99">
          <cell r="A99" t="str">
            <v>1.88</v>
          </cell>
          <cell r="B99" t="str">
            <v>TOTAL DO GRUPO</v>
          </cell>
          <cell r="G99">
            <v>0</v>
          </cell>
          <cell r="H99">
            <v>0</v>
          </cell>
        </row>
        <row r="100">
          <cell r="A100" t="str">
            <v>1.89</v>
          </cell>
          <cell r="G100">
            <v>0</v>
          </cell>
          <cell r="H100">
            <v>0</v>
          </cell>
        </row>
        <row r="101">
          <cell r="A101" t="str">
            <v>1.90</v>
          </cell>
          <cell r="B101" t="str">
            <v>HALL SOCIAL/SALÃO DE FESTAS  E SANITÁRIOS</v>
          </cell>
          <cell r="G101">
            <v>0</v>
          </cell>
          <cell r="H101">
            <v>0</v>
          </cell>
        </row>
        <row r="102">
          <cell r="A102" t="str">
            <v>1.91</v>
          </cell>
          <cell r="B102" t="str">
            <v>Demolições e Retiradas</v>
          </cell>
          <cell r="G102">
            <v>0</v>
          </cell>
          <cell r="H102">
            <v>0</v>
          </cell>
        </row>
        <row r="103">
          <cell r="A103" t="str">
            <v>1.92</v>
          </cell>
          <cell r="B103" t="str">
            <v>Demolição de alvenaria, inclusive do revestimento</v>
          </cell>
          <cell r="C103" t="str">
            <v>m²</v>
          </cell>
          <cell r="D103">
            <v>14.27</v>
          </cell>
          <cell r="F103">
            <v>4.68</v>
          </cell>
          <cell r="G103">
            <v>4.68</v>
          </cell>
          <cell r="H103">
            <v>66.78</v>
          </cell>
        </row>
        <row r="104">
          <cell r="A104" t="str">
            <v>1.93</v>
          </cell>
          <cell r="B104" t="str">
            <v>Demolição de jardineiras</v>
          </cell>
          <cell r="C104" t="str">
            <v>m²</v>
          </cell>
          <cell r="D104">
            <v>8.17</v>
          </cell>
          <cell r="F104">
            <v>4.68</v>
          </cell>
          <cell r="G104">
            <v>4.68</v>
          </cell>
          <cell r="H104">
            <v>38.229999999999997</v>
          </cell>
        </row>
        <row r="105">
          <cell r="A105" t="str">
            <v>1.94</v>
          </cell>
          <cell r="B105" t="str">
            <v>Demolição de azulejo</v>
          </cell>
          <cell r="C105" t="str">
            <v>m²</v>
          </cell>
          <cell r="D105">
            <v>150</v>
          </cell>
          <cell r="F105">
            <v>6.87</v>
          </cell>
          <cell r="G105">
            <v>6.87</v>
          </cell>
          <cell r="H105">
            <v>1030.5</v>
          </cell>
        </row>
        <row r="106">
          <cell r="A106" t="str">
            <v>1.95</v>
          </cell>
          <cell r="B106" t="str">
            <v>Demolição de piso de ardósia</v>
          </cell>
          <cell r="C106" t="str">
            <v>m²</v>
          </cell>
          <cell r="D106">
            <v>44.8</v>
          </cell>
          <cell r="F106">
            <v>6.87</v>
          </cell>
          <cell r="G106">
            <v>6.87</v>
          </cell>
          <cell r="H106">
            <v>307.77</v>
          </cell>
        </row>
        <row r="107">
          <cell r="A107" t="str">
            <v>1.96</v>
          </cell>
          <cell r="B107" t="str">
            <v>Demolição de piso cerâmico</v>
          </cell>
          <cell r="C107" t="str">
            <v>m²</v>
          </cell>
          <cell r="D107">
            <v>27.02</v>
          </cell>
          <cell r="F107">
            <v>5.91</v>
          </cell>
          <cell r="G107">
            <v>5.91</v>
          </cell>
          <cell r="H107">
            <v>159.68</v>
          </cell>
        </row>
        <row r="108">
          <cell r="A108" t="str">
            <v>1.97</v>
          </cell>
          <cell r="B108" t="str">
            <v>Demolição da laje da sauna</v>
          </cell>
          <cell r="C108" t="str">
            <v>m²</v>
          </cell>
          <cell r="D108">
            <v>6.15</v>
          </cell>
          <cell r="F108">
            <v>13.13</v>
          </cell>
          <cell r="G108">
            <v>13.13</v>
          </cell>
          <cell r="H108">
            <v>80.739999999999995</v>
          </cell>
        </row>
        <row r="109">
          <cell r="A109" t="str">
            <v>1.98</v>
          </cell>
          <cell r="B109" t="str">
            <v>Remanejamento de porta de vidro temperado, de correr (Hall Social), para a parte frontal do Salão de Festas - 4,00x2,10m</v>
          </cell>
          <cell r="C109" t="str">
            <v>ud</v>
          </cell>
          <cell r="D109">
            <v>1</v>
          </cell>
          <cell r="F109">
            <v>320</v>
          </cell>
          <cell r="G109">
            <v>320</v>
          </cell>
          <cell r="H109">
            <v>320</v>
          </cell>
        </row>
        <row r="110">
          <cell r="A110" t="str">
            <v>1.99</v>
          </cell>
          <cell r="B110" t="str">
            <v>Remanejamento de porta de correr do Salão de Festa para a parte ampliada - 4,00x2,10m</v>
          </cell>
          <cell r="C110" t="str">
            <v>ud</v>
          </cell>
          <cell r="D110">
            <v>1</v>
          </cell>
          <cell r="F110">
            <v>320</v>
          </cell>
          <cell r="G110">
            <v>320</v>
          </cell>
          <cell r="H110">
            <v>320</v>
          </cell>
        </row>
        <row r="111">
          <cell r="A111" t="str">
            <v>1.100</v>
          </cell>
          <cell r="B111" t="str">
            <v>Remanejamento de janela da copa para a nova cozinha</v>
          </cell>
          <cell r="C111" t="str">
            <v>ud</v>
          </cell>
          <cell r="D111">
            <v>1</v>
          </cell>
          <cell r="F111">
            <v>28.49</v>
          </cell>
          <cell r="G111">
            <v>28.49</v>
          </cell>
          <cell r="H111">
            <v>28.49</v>
          </cell>
        </row>
        <row r="112">
          <cell r="A112" t="str">
            <v>1.101</v>
          </cell>
          <cell r="B112" t="str">
            <v>Remanejamento de janela dos sanitários do Salão de Festa para os novos Sanitários (antiga sauna)</v>
          </cell>
          <cell r="C112" t="str">
            <v>ud</v>
          </cell>
          <cell r="D112">
            <v>2</v>
          </cell>
          <cell r="F112">
            <v>15</v>
          </cell>
          <cell r="G112">
            <v>15</v>
          </cell>
          <cell r="H112">
            <v>30</v>
          </cell>
        </row>
        <row r="113">
          <cell r="A113" t="str">
            <v>1.102</v>
          </cell>
          <cell r="B113" t="str">
            <v>Retirada de painel fixo  de vidro temperado (Salão de Festas)</v>
          </cell>
          <cell r="C113" t="str">
            <v>m²</v>
          </cell>
          <cell r="D113">
            <v>5.88</v>
          </cell>
          <cell r="F113">
            <v>2.78</v>
          </cell>
          <cell r="G113">
            <v>2.78</v>
          </cell>
          <cell r="H113">
            <v>16.34</v>
          </cell>
        </row>
        <row r="114">
          <cell r="A114" t="str">
            <v>1.103</v>
          </cell>
          <cell r="B114" t="str">
            <v>Retirada de louças sanitárias e bancadas, inclusive instalaçãoes hidro-sanitárias dos sanitários a demolir</v>
          </cell>
          <cell r="C114" t="str">
            <v>ud</v>
          </cell>
          <cell r="D114">
            <v>5</v>
          </cell>
          <cell r="F114">
            <v>8.39</v>
          </cell>
          <cell r="G114">
            <v>8.39</v>
          </cell>
          <cell r="H114">
            <v>41.95</v>
          </cell>
        </row>
        <row r="115">
          <cell r="A115" t="str">
            <v>1.104</v>
          </cell>
          <cell r="B115" t="str">
            <v>Retirada de esquadrias de madeira, incluside aduelas e acessorios</v>
          </cell>
          <cell r="C115" t="str">
            <v>ud</v>
          </cell>
          <cell r="D115">
            <v>2</v>
          </cell>
          <cell r="F115">
            <v>5.66</v>
          </cell>
          <cell r="G115">
            <v>5.66</v>
          </cell>
          <cell r="H115">
            <v>11.32</v>
          </cell>
        </row>
        <row r="116">
          <cell r="A116" t="str">
            <v>1.105</v>
          </cell>
          <cell r="B116" t="str">
            <v>Estrutura de concreto (pilares e vigas)</v>
          </cell>
          <cell r="G116">
            <v>0</v>
          </cell>
          <cell r="H116">
            <v>0</v>
          </cell>
        </row>
        <row r="117">
          <cell r="A117" t="str">
            <v>1.106</v>
          </cell>
          <cell r="B117" t="str">
            <v>concreto simples</v>
          </cell>
          <cell r="C117" t="str">
            <v>m³</v>
          </cell>
          <cell r="D117">
            <v>1.34</v>
          </cell>
          <cell r="E117">
            <v>178.3</v>
          </cell>
          <cell r="F117">
            <v>78.150000000000006</v>
          </cell>
          <cell r="G117">
            <v>256.45000000000005</v>
          </cell>
          <cell r="H117">
            <v>343.64</v>
          </cell>
        </row>
        <row r="118">
          <cell r="A118" t="str">
            <v>1.107</v>
          </cell>
          <cell r="B118" t="str">
            <v>Forma comum</v>
          </cell>
          <cell r="C118" t="str">
            <v>m²</v>
          </cell>
          <cell r="D118">
            <v>28.95</v>
          </cell>
          <cell r="E118">
            <v>14.92</v>
          </cell>
          <cell r="F118">
            <v>13.81</v>
          </cell>
          <cell r="G118">
            <v>28.73</v>
          </cell>
          <cell r="H118">
            <v>831.73</v>
          </cell>
        </row>
        <row r="119">
          <cell r="A119" t="str">
            <v>1.108</v>
          </cell>
          <cell r="B119" t="str">
            <v>Aço CA-50/60</v>
          </cell>
          <cell r="C119" t="str">
            <v>kg</v>
          </cell>
          <cell r="D119">
            <v>134</v>
          </cell>
          <cell r="E119">
            <v>2.7</v>
          </cell>
          <cell r="F119">
            <v>0.9</v>
          </cell>
          <cell r="G119">
            <v>3.6</v>
          </cell>
          <cell r="H119">
            <v>482.4</v>
          </cell>
        </row>
        <row r="120">
          <cell r="A120" t="str">
            <v>1.109</v>
          </cell>
          <cell r="B120" t="str">
            <v>Alvenaria</v>
          </cell>
          <cell r="G120">
            <v>0</v>
          </cell>
          <cell r="H120">
            <v>0</v>
          </cell>
        </row>
        <row r="121">
          <cell r="A121" t="str">
            <v>1.110</v>
          </cell>
          <cell r="B121" t="str">
            <v xml:space="preserve">Alvenaria de elevação em tijolos cerâmicos de 8 furos </v>
          </cell>
          <cell r="C121" t="str">
            <v>m²</v>
          </cell>
          <cell r="D121">
            <v>75.52</v>
          </cell>
          <cell r="E121">
            <v>5.2</v>
          </cell>
          <cell r="F121">
            <v>9.1999999999999993</v>
          </cell>
          <cell r="G121">
            <v>14.399999999999999</v>
          </cell>
          <cell r="H121">
            <v>1087.48</v>
          </cell>
        </row>
        <row r="122">
          <cell r="A122" t="str">
            <v>1.111</v>
          </cell>
          <cell r="B122" t="str">
            <v>Vergas de concreto</v>
          </cell>
          <cell r="C122" t="str">
            <v>m³</v>
          </cell>
          <cell r="D122">
            <v>0.1</v>
          </cell>
          <cell r="E122">
            <v>321.19</v>
          </cell>
          <cell r="F122">
            <v>165.92</v>
          </cell>
          <cell r="G122">
            <v>487.11</v>
          </cell>
          <cell r="H122">
            <v>48.71</v>
          </cell>
        </row>
        <row r="123">
          <cell r="A123" t="str">
            <v>1.112</v>
          </cell>
          <cell r="B123" t="str">
            <v>Alvenaria em gesso acartonado</v>
          </cell>
          <cell r="C123" t="str">
            <v>m²</v>
          </cell>
          <cell r="D123">
            <v>16.2</v>
          </cell>
          <cell r="E123">
            <v>60</v>
          </cell>
          <cell r="F123">
            <v>12</v>
          </cell>
          <cell r="G123">
            <v>72</v>
          </cell>
          <cell r="H123">
            <v>1166.4000000000001</v>
          </cell>
        </row>
        <row r="124">
          <cell r="A124" t="str">
            <v>1.113</v>
          </cell>
          <cell r="B124" t="str">
            <v>Divisórias em granitos para os sanitários com H=1,80m</v>
          </cell>
          <cell r="C124" t="str">
            <v>m²</v>
          </cell>
          <cell r="D124">
            <v>3.42</v>
          </cell>
          <cell r="E124">
            <v>160</v>
          </cell>
          <cell r="F124">
            <v>33.49</v>
          </cell>
          <cell r="G124">
            <v>193.49</v>
          </cell>
          <cell r="H124">
            <v>661.73</v>
          </cell>
        </row>
        <row r="125">
          <cell r="A125" t="str">
            <v>1.114</v>
          </cell>
          <cell r="B125" t="str">
            <v>Esquadrias</v>
          </cell>
          <cell r="G125">
            <v>0</v>
          </cell>
          <cell r="H125">
            <v>0</v>
          </cell>
        </row>
        <row r="126">
          <cell r="A126" t="str">
            <v>1.115</v>
          </cell>
          <cell r="B126" t="str">
            <v>Painel de vidro temperado 10mm (3,10x2,10m), com 02 folhas de abrir e molas hdráulicas - Hall Social/ Serviço</v>
          </cell>
          <cell r="C126" t="str">
            <v>ud</v>
          </cell>
          <cell r="D126">
            <v>1</v>
          </cell>
          <cell r="E126">
            <v>3030</v>
          </cell>
          <cell r="G126">
            <v>3030</v>
          </cell>
          <cell r="H126">
            <v>3030</v>
          </cell>
        </row>
        <row r="127">
          <cell r="A127" t="str">
            <v>1.116</v>
          </cell>
          <cell r="B127" t="str">
            <v>Porta de correr em vidro temperado -10mm- 3,30x2,10m - 01 folhas - Parte ampliada do Salão de Festas</v>
          </cell>
          <cell r="C127" t="str">
            <v>ud</v>
          </cell>
          <cell r="D127">
            <v>1</v>
          </cell>
          <cell r="E127">
            <v>2287</v>
          </cell>
          <cell r="G127">
            <v>2287</v>
          </cell>
          <cell r="H127">
            <v>2287</v>
          </cell>
        </row>
        <row r="128">
          <cell r="A128" t="str">
            <v>1.117</v>
          </cell>
          <cell r="B128" t="str">
            <v>Porta com duas laterais fixas e vão central de abrir  em vidro temperado -10mm- 2,00x2,10m  - Entrada do Hall Social</v>
          </cell>
          <cell r="C128" t="str">
            <v>ud</v>
          </cell>
          <cell r="D128">
            <v>1</v>
          </cell>
          <cell r="E128">
            <v>1965</v>
          </cell>
          <cell r="G128">
            <v>1965</v>
          </cell>
          <cell r="H128">
            <v>1965</v>
          </cell>
        </row>
        <row r="129">
          <cell r="A129" t="str">
            <v>1.118</v>
          </cell>
          <cell r="B129" t="str">
            <v>Porta de alumínio com vidro tipo vai-vem - 0,90x2,10</v>
          </cell>
          <cell r="C129" t="str">
            <v>ud</v>
          </cell>
          <cell r="D129">
            <v>1</v>
          </cell>
          <cell r="E129">
            <v>486.63</v>
          </cell>
          <cell r="F129">
            <v>32.36</v>
          </cell>
          <cell r="G129">
            <v>518.99</v>
          </cell>
          <cell r="H129">
            <v>518.99</v>
          </cell>
        </row>
        <row r="130">
          <cell r="A130" t="str">
            <v>1.119</v>
          </cell>
          <cell r="B130" t="str">
            <v xml:space="preserve">Porta de madeira completa, para os sanitários e cozinha </v>
          </cell>
          <cell r="C130" t="str">
            <v>ud</v>
          </cell>
          <cell r="D130">
            <v>4</v>
          </cell>
          <cell r="E130">
            <v>145.19999999999999</v>
          </cell>
          <cell r="F130">
            <v>39.22</v>
          </cell>
          <cell r="G130">
            <v>184.42</v>
          </cell>
          <cell r="H130">
            <v>737.68</v>
          </cell>
        </row>
        <row r="131">
          <cell r="A131" t="str">
            <v>1.120</v>
          </cell>
          <cell r="B131" t="str">
            <v>Cobertura  (parte ampliada)</v>
          </cell>
          <cell r="G131">
            <v>0</v>
          </cell>
          <cell r="H131">
            <v>0</v>
          </cell>
        </row>
        <row r="132">
          <cell r="A132" t="str">
            <v>1.121</v>
          </cell>
          <cell r="B132" t="str">
            <v xml:space="preserve">Estrutura metálica </v>
          </cell>
          <cell r="C132" t="str">
            <v>m²</v>
          </cell>
          <cell r="D132">
            <v>41.28</v>
          </cell>
          <cell r="E132">
            <v>63</v>
          </cell>
          <cell r="G132">
            <v>63</v>
          </cell>
          <cell r="H132">
            <v>2600.64</v>
          </cell>
        </row>
        <row r="133">
          <cell r="A133" t="str">
            <v>1.122</v>
          </cell>
          <cell r="B133" t="str">
            <v>Telha térmica trapezoidal tipo sanduiche</v>
          </cell>
          <cell r="C133" t="str">
            <v>m²</v>
          </cell>
          <cell r="D133">
            <v>41.28</v>
          </cell>
          <cell r="E133">
            <v>85</v>
          </cell>
          <cell r="F133">
            <v>2.65</v>
          </cell>
          <cell r="G133">
            <v>87.65</v>
          </cell>
          <cell r="H133">
            <v>3618.19</v>
          </cell>
        </row>
        <row r="134">
          <cell r="A134" t="str">
            <v>1.123</v>
          </cell>
          <cell r="B134" t="str">
            <v>Calha metálica</v>
          </cell>
          <cell r="C134" t="str">
            <v>ml</v>
          </cell>
          <cell r="D134">
            <v>7.94</v>
          </cell>
          <cell r="E134">
            <v>22.5</v>
          </cell>
          <cell r="G134">
            <v>22.5</v>
          </cell>
          <cell r="H134">
            <v>178.65</v>
          </cell>
        </row>
        <row r="135">
          <cell r="A135" t="str">
            <v>1.124</v>
          </cell>
          <cell r="B135" t="str">
            <v>Rufo metálico</v>
          </cell>
          <cell r="C135" t="str">
            <v>ml</v>
          </cell>
          <cell r="D135">
            <v>18.34</v>
          </cell>
          <cell r="E135">
            <v>13.18</v>
          </cell>
          <cell r="G135">
            <v>13.18</v>
          </cell>
          <cell r="H135">
            <v>241.72</v>
          </cell>
        </row>
        <row r="136">
          <cell r="A136" t="str">
            <v>1.125</v>
          </cell>
          <cell r="B136" t="str">
            <v>Tubos de descida para águas pluviais, inclusive conexões</v>
          </cell>
          <cell r="C136" t="str">
            <v>ml</v>
          </cell>
          <cell r="D136">
            <v>18</v>
          </cell>
          <cell r="E136">
            <v>6.04</v>
          </cell>
          <cell r="F136">
            <v>5.67</v>
          </cell>
          <cell r="G136">
            <v>11.71</v>
          </cell>
          <cell r="H136">
            <v>210.78</v>
          </cell>
        </row>
        <row r="137">
          <cell r="A137" t="str">
            <v>1.126</v>
          </cell>
          <cell r="B137" t="str">
            <v>Revestimento</v>
          </cell>
          <cell r="G137">
            <v>0</v>
          </cell>
          <cell r="H137">
            <v>0</v>
          </cell>
        </row>
        <row r="138">
          <cell r="A138" t="str">
            <v>1.127</v>
          </cell>
          <cell r="B138" t="str">
            <v>Chapisco de aderência com argamassa de cimento e areia no traço 1:4</v>
          </cell>
          <cell r="C138" t="str">
            <v>m²</v>
          </cell>
          <cell r="D138">
            <v>151.04</v>
          </cell>
          <cell r="E138">
            <v>1.01</v>
          </cell>
          <cell r="F138">
            <v>1.99</v>
          </cell>
          <cell r="G138">
            <v>3</v>
          </cell>
          <cell r="H138">
            <v>453.12</v>
          </cell>
        </row>
        <row r="139">
          <cell r="A139" t="str">
            <v>1.128</v>
          </cell>
          <cell r="B139" t="str">
            <v>Emboço com argamassa mista de cimento e areia no traço 1:4</v>
          </cell>
          <cell r="C139" t="str">
            <v>m²</v>
          </cell>
          <cell r="D139">
            <v>118.74</v>
          </cell>
          <cell r="E139">
            <v>2.13</v>
          </cell>
          <cell r="F139">
            <v>4.53</v>
          </cell>
          <cell r="G139">
            <v>6.66</v>
          </cell>
          <cell r="H139">
            <v>790.8</v>
          </cell>
        </row>
        <row r="140">
          <cell r="A140" t="str">
            <v>1.129</v>
          </cell>
          <cell r="B140" t="str">
            <v xml:space="preserve">Reboco paulista com argamassa mista de cimento, cal e areia </v>
          </cell>
          <cell r="C140" t="str">
            <v>m²</v>
          </cell>
          <cell r="D140">
            <v>183.44</v>
          </cell>
          <cell r="E140">
            <v>3.36</v>
          </cell>
          <cell r="F140">
            <v>7.05</v>
          </cell>
          <cell r="G140">
            <v>10.41</v>
          </cell>
          <cell r="H140">
            <v>1909.61</v>
          </cell>
        </row>
        <row r="141">
          <cell r="A141" t="str">
            <v>1.130</v>
          </cell>
          <cell r="B141" t="str">
            <v>Revestimento com azulejos juntas a prumo, assentados com argamassa pré-fabricada, inclusive rejuntamento com pasta de cimento branco</v>
          </cell>
          <cell r="C141" t="str">
            <v>m²</v>
          </cell>
          <cell r="D141">
            <v>118.74</v>
          </cell>
          <cell r="E141">
            <v>18.77</v>
          </cell>
          <cell r="F141">
            <v>5.03</v>
          </cell>
          <cell r="G141">
            <v>23.8</v>
          </cell>
          <cell r="H141">
            <v>2826.01</v>
          </cell>
        </row>
        <row r="142">
          <cell r="A142" t="str">
            <v>1.131</v>
          </cell>
          <cell r="B142" t="str">
            <v>Piso</v>
          </cell>
          <cell r="G142">
            <v>0</v>
          </cell>
          <cell r="H142">
            <v>0</v>
          </cell>
        </row>
        <row r="143">
          <cell r="A143" t="str">
            <v>1.132</v>
          </cell>
          <cell r="B143" t="str">
            <v>Regularização de laje para piso</v>
          </cell>
          <cell r="C143" t="str">
            <v>m²</v>
          </cell>
          <cell r="D143">
            <v>105.59</v>
          </cell>
          <cell r="E143">
            <v>10.26</v>
          </cell>
          <cell r="F143">
            <v>5.58</v>
          </cell>
          <cell r="G143">
            <v>15.84</v>
          </cell>
          <cell r="H143">
            <v>1672.54</v>
          </cell>
        </row>
        <row r="144">
          <cell r="A144" t="str">
            <v>1.133</v>
          </cell>
          <cell r="B144" t="str">
            <v>Piso de granito</v>
          </cell>
          <cell r="C144" t="str">
            <v>m²</v>
          </cell>
          <cell r="D144">
            <v>105.59</v>
          </cell>
          <cell r="E144">
            <v>83.77</v>
          </cell>
          <cell r="F144">
            <v>8.93</v>
          </cell>
          <cell r="G144">
            <v>92.699999999999989</v>
          </cell>
          <cell r="H144">
            <v>9788.19</v>
          </cell>
        </row>
        <row r="145">
          <cell r="A145" t="str">
            <v>1.134</v>
          </cell>
          <cell r="B145" t="str">
            <v>Reconstituição de piso de granito nos locais de demolição</v>
          </cell>
          <cell r="C145" t="str">
            <v>vb</v>
          </cell>
          <cell r="D145">
            <v>1</v>
          </cell>
          <cell r="E145">
            <v>350</v>
          </cell>
          <cell r="F145">
            <v>35</v>
          </cell>
          <cell r="G145">
            <v>385</v>
          </cell>
          <cell r="H145">
            <v>385</v>
          </cell>
        </row>
        <row r="146">
          <cell r="A146" t="str">
            <v>1.135</v>
          </cell>
          <cell r="B146" t="str">
            <v>Piso de cerâmica nos sanitáriose copa/cozinha</v>
          </cell>
          <cell r="C146" t="str">
            <v>m²</v>
          </cell>
          <cell r="D146">
            <v>20.38</v>
          </cell>
          <cell r="E146">
            <v>31.91</v>
          </cell>
          <cell r="F146">
            <v>10.01</v>
          </cell>
          <cell r="G146">
            <v>41.92</v>
          </cell>
          <cell r="H146">
            <v>854.32</v>
          </cell>
        </row>
        <row r="147">
          <cell r="A147" t="str">
            <v>1.136</v>
          </cell>
          <cell r="B147" t="str">
            <v xml:space="preserve">Forro </v>
          </cell>
          <cell r="G147">
            <v>0</v>
          </cell>
          <cell r="H147">
            <v>0</v>
          </cell>
        </row>
        <row r="148">
          <cell r="A148" t="str">
            <v>1.137</v>
          </cell>
          <cell r="B148" t="str">
            <v>Forro de gêsso, inclusive roda forro - Parte ampliada e sanitários</v>
          </cell>
          <cell r="C148" t="str">
            <v>m²</v>
          </cell>
          <cell r="D148">
            <v>54.8</v>
          </cell>
          <cell r="E148">
            <v>25</v>
          </cell>
          <cell r="G148">
            <v>25</v>
          </cell>
          <cell r="H148">
            <v>1370</v>
          </cell>
        </row>
        <row r="149">
          <cell r="A149" t="str">
            <v>1.138</v>
          </cell>
          <cell r="B149" t="str">
            <v>Moldura de gêsso</v>
          </cell>
          <cell r="C149" t="str">
            <v>ml</v>
          </cell>
          <cell r="D149">
            <v>27</v>
          </cell>
          <cell r="E149">
            <v>6</v>
          </cell>
          <cell r="G149">
            <v>6</v>
          </cell>
          <cell r="H149">
            <v>162</v>
          </cell>
        </row>
        <row r="150">
          <cell r="A150" t="str">
            <v>1.139</v>
          </cell>
          <cell r="B150" t="str">
            <v xml:space="preserve">Pintura </v>
          </cell>
          <cell r="G150">
            <v>0</v>
          </cell>
          <cell r="H150">
            <v>0</v>
          </cell>
        </row>
        <row r="151">
          <cell r="A151" t="str">
            <v>1.140</v>
          </cell>
          <cell r="B151" t="str">
            <v xml:space="preserve">Pintura em paredes internas com latex acrílica sobre massa corrida em paredes novas e forro de gesso </v>
          </cell>
          <cell r="C151" t="str">
            <v>m²</v>
          </cell>
          <cell r="D151">
            <v>172.36</v>
          </cell>
          <cell r="E151">
            <v>3.11</v>
          </cell>
          <cell r="F151">
            <v>4.9800000000000004</v>
          </cell>
          <cell r="G151">
            <v>8.09</v>
          </cell>
          <cell r="H151">
            <v>1394.39</v>
          </cell>
        </row>
        <row r="152">
          <cell r="A152" t="str">
            <v>1.141</v>
          </cell>
          <cell r="B152" t="str">
            <v xml:space="preserve">Pintura em paredes internas com latex acrílica com retoque de massa corrida, onde for necessário, nas paredes tetos existentes  </v>
          </cell>
          <cell r="C152" t="str">
            <v>m²</v>
          </cell>
          <cell r="D152">
            <v>489.86</v>
          </cell>
          <cell r="E152">
            <v>2.06</v>
          </cell>
          <cell r="F152">
            <v>3.42</v>
          </cell>
          <cell r="G152">
            <v>5.48</v>
          </cell>
          <cell r="H152">
            <v>2684.43</v>
          </cell>
        </row>
        <row r="153">
          <cell r="A153" t="str">
            <v>1.142</v>
          </cell>
          <cell r="B153" t="str">
            <v>Pintura esmalte em esquadrias de madeira</v>
          </cell>
          <cell r="C153" t="str">
            <v>m²</v>
          </cell>
          <cell r="D153">
            <v>35.28</v>
          </cell>
          <cell r="E153">
            <v>5.61</v>
          </cell>
          <cell r="F153">
            <v>5.51</v>
          </cell>
          <cell r="G153">
            <v>11.120000000000001</v>
          </cell>
          <cell r="H153">
            <v>392.31</v>
          </cell>
        </row>
        <row r="154">
          <cell r="A154" t="str">
            <v>1.143</v>
          </cell>
          <cell r="B154" t="str">
            <v>Pintura esmalte em esquadrias metálicas</v>
          </cell>
          <cell r="C154" t="str">
            <v>m²</v>
          </cell>
          <cell r="D154">
            <v>8.4</v>
          </cell>
          <cell r="E154">
            <v>2.36</v>
          </cell>
          <cell r="F154">
            <v>4.53</v>
          </cell>
          <cell r="G154">
            <v>6.8900000000000006</v>
          </cell>
          <cell r="H154">
            <v>57.87</v>
          </cell>
        </row>
        <row r="155">
          <cell r="A155" t="str">
            <v>1.144</v>
          </cell>
          <cell r="B155" t="str">
            <v>Serviços Complementares</v>
          </cell>
          <cell r="G155">
            <v>0</v>
          </cell>
          <cell r="H155">
            <v>0</v>
          </cell>
        </row>
        <row r="156">
          <cell r="A156" t="str">
            <v>1.145</v>
          </cell>
          <cell r="B156" t="str">
            <v>Passa pratos - 1,2x1,00m, inclusive bancada de 1,70x0,70m</v>
          </cell>
          <cell r="C156" t="str">
            <v>ud</v>
          </cell>
          <cell r="D156">
            <v>1</v>
          </cell>
          <cell r="E156">
            <v>285</v>
          </cell>
          <cell r="F156">
            <v>70</v>
          </cell>
          <cell r="G156">
            <v>355</v>
          </cell>
          <cell r="H156">
            <v>355</v>
          </cell>
        </row>
        <row r="157">
          <cell r="A157" t="str">
            <v>1.146</v>
          </cell>
          <cell r="B157" t="str">
            <v>Bancada de granito 8,14x0,60m</v>
          </cell>
          <cell r="C157" t="str">
            <v>m²</v>
          </cell>
          <cell r="D157">
            <v>4.88</v>
          </cell>
          <cell r="E157">
            <v>185</v>
          </cell>
          <cell r="F157">
            <v>45</v>
          </cell>
          <cell r="G157">
            <v>230</v>
          </cell>
          <cell r="H157">
            <v>1122.4000000000001</v>
          </cell>
        </row>
        <row r="158">
          <cell r="A158" t="str">
            <v>1.147</v>
          </cell>
          <cell r="B158" t="str">
            <v>Cuba de aço inox</v>
          </cell>
          <cell r="C158" t="str">
            <v>ud</v>
          </cell>
          <cell r="D158">
            <v>1</v>
          </cell>
          <cell r="E158">
            <v>60</v>
          </cell>
          <cell r="G158">
            <v>60</v>
          </cell>
          <cell r="H158">
            <v>60</v>
          </cell>
        </row>
        <row r="159">
          <cell r="A159" t="str">
            <v>1.148</v>
          </cell>
          <cell r="B159" t="str">
            <v>Tanque inox</v>
          </cell>
          <cell r="C159" t="str">
            <v>ud</v>
          </cell>
          <cell r="D159">
            <v>1</v>
          </cell>
          <cell r="E159">
            <v>235</v>
          </cell>
          <cell r="F159">
            <v>13.6</v>
          </cell>
          <cell r="G159">
            <v>248.6</v>
          </cell>
          <cell r="H159">
            <v>248.6</v>
          </cell>
        </row>
        <row r="160">
          <cell r="A160" t="str">
            <v>1.149</v>
          </cell>
          <cell r="B160" t="str">
            <v>Acessórios para tanque e pia, inclusive torneiras</v>
          </cell>
          <cell r="C160" t="str">
            <v>vb</v>
          </cell>
          <cell r="D160">
            <v>1</v>
          </cell>
          <cell r="E160">
            <v>295.58</v>
          </cell>
          <cell r="F160">
            <v>43.34</v>
          </cell>
          <cell r="G160">
            <v>338.91999999999996</v>
          </cell>
          <cell r="H160">
            <v>338.92</v>
          </cell>
        </row>
        <row r="161">
          <cell r="A161" t="str">
            <v>1.150</v>
          </cell>
          <cell r="B161" t="str">
            <v>Instalações Hidro-sanitárias</v>
          </cell>
          <cell r="G161">
            <v>0</v>
          </cell>
          <cell r="H161">
            <v>0</v>
          </cell>
        </row>
        <row r="162">
          <cell r="A162" t="str">
            <v>1.151</v>
          </cell>
          <cell r="B162" t="str">
            <v>Fornecimento e instalação de vaso sanitário, incl. Válvula de descarga e acessórios</v>
          </cell>
          <cell r="C162" t="str">
            <v>ud</v>
          </cell>
          <cell r="D162">
            <v>2</v>
          </cell>
          <cell r="E162">
            <v>260.06</v>
          </cell>
          <cell r="F162">
            <v>49.7</v>
          </cell>
          <cell r="G162">
            <v>309.76</v>
          </cell>
          <cell r="H162">
            <v>619.52</v>
          </cell>
        </row>
        <row r="163">
          <cell r="A163" t="str">
            <v>1.152</v>
          </cell>
          <cell r="B163" t="str">
            <v>Bancada de granito para lavatório com 02 cubas de ebutir, inclusive acessórios (torneiras, valvulas, sifões,etc.) - 2,10x0,60m</v>
          </cell>
          <cell r="C163" t="str">
            <v>cj</v>
          </cell>
          <cell r="D163">
            <v>1</v>
          </cell>
          <cell r="E163">
            <v>560.9</v>
          </cell>
          <cell r="F163">
            <v>93.34</v>
          </cell>
          <cell r="G163">
            <v>654.24</v>
          </cell>
          <cell r="H163">
            <v>654.24</v>
          </cell>
        </row>
        <row r="164">
          <cell r="A164" t="str">
            <v>1.153</v>
          </cell>
          <cell r="B164" t="str">
            <v>Bancada de granito para lavatório com 01 cubas de ebutir, inclusive acessórios (torneira, válvula, sifão,etc.) - 0,95x0,60m</v>
          </cell>
          <cell r="C164" t="str">
            <v>cj</v>
          </cell>
          <cell r="D164">
            <v>1</v>
          </cell>
          <cell r="E164">
            <v>300.45999999999998</v>
          </cell>
          <cell r="F164">
            <v>44.47</v>
          </cell>
          <cell r="G164">
            <v>344.92999999999995</v>
          </cell>
          <cell r="H164">
            <v>344.93</v>
          </cell>
        </row>
        <row r="165">
          <cell r="A165" t="str">
            <v>1.154</v>
          </cell>
          <cell r="B165" t="str">
            <v>Mictório de louça, inclusive acessórios ( descarga automática, etc.)</v>
          </cell>
          <cell r="C165" t="str">
            <v>ud</v>
          </cell>
          <cell r="D165">
            <v>1</v>
          </cell>
          <cell r="E165">
            <v>304.19</v>
          </cell>
          <cell r="F165">
            <v>39.909999999999997</v>
          </cell>
          <cell r="G165">
            <v>344.1</v>
          </cell>
          <cell r="H165">
            <v>344.1</v>
          </cell>
        </row>
        <row r="166">
          <cell r="A166" t="str">
            <v>1.155</v>
          </cell>
          <cell r="B166" t="str">
            <v>Adequação das tubulações de água e esgôto</v>
          </cell>
          <cell r="C166" t="str">
            <v>vb</v>
          </cell>
          <cell r="D166">
            <v>1</v>
          </cell>
          <cell r="E166">
            <v>500</v>
          </cell>
          <cell r="F166">
            <v>100</v>
          </cell>
          <cell r="G166">
            <v>600</v>
          </cell>
          <cell r="H166">
            <v>600</v>
          </cell>
        </row>
        <row r="167">
          <cell r="A167" t="str">
            <v>1.156</v>
          </cell>
          <cell r="B167" t="str">
            <v>Instalações Elétricas</v>
          </cell>
          <cell r="G167">
            <v>0</v>
          </cell>
          <cell r="H167">
            <v>0</v>
          </cell>
        </row>
        <row r="168">
          <cell r="A168" t="str">
            <v>1.157</v>
          </cell>
          <cell r="B168" t="str">
            <v>Luminárias</v>
          </cell>
          <cell r="C168" t="str">
            <v>pt</v>
          </cell>
          <cell r="D168">
            <v>10</v>
          </cell>
          <cell r="E168">
            <v>150</v>
          </cell>
          <cell r="F168">
            <v>18</v>
          </cell>
          <cell r="G168">
            <v>168</v>
          </cell>
          <cell r="H168">
            <v>1680</v>
          </cell>
        </row>
        <row r="169">
          <cell r="A169" t="str">
            <v>1.158</v>
          </cell>
          <cell r="B169" t="str">
            <v>Tomadas e interruptores</v>
          </cell>
          <cell r="C169" t="str">
            <v>pt</v>
          </cell>
          <cell r="D169">
            <v>10</v>
          </cell>
          <cell r="E169">
            <v>32</v>
          </cell>
          <cell r="F169">
            <v>6.4</v>
          </cell>
          <cell r="G169">
            <v>38.4</v>
          </cell>
          <cell r="H169">
            <v>384</v>
          </cell>
        </row>
        <row r="170">
          <cell r="A170" t="str">
            <v>1.159</v>
          </cell>
          <cell r="B170" t="str">
            <v>TOTAL DO GRUPO</v>
          </cell>
          <cell r="G170">
            <v>0</v>
          </cell>
          <cell r="H170">
            <v>0</v>
          </cell>
        </row>
        <row r="171">
          <cell r="A171" t="str">
            <v>1.160</v>
          </cell>
          <cell r="G171">
            <v>0</v>
          </cell>
          <cell r="H171">
            <v>0</v>
          </cell>
        </row>
        <row r="172">
          <cell r="A172" t="str">
            <v>1.161</v>
          </cell>
          <cell r="B172" t="str">
            <v>DEPÓSITO DE MATERIAIS DE PISCINA</v>
          </cell>
          <cell r="G172">
            <v>0</v>
          </cell>
          <cell r="H172">
            <v>0</v>
          </cell>
        </row>
        <row r="173">
          <cell r="A173" t="str">
            <v>1.162</v>
          </cell>
          <cell r="B173" t="str">
            <v>Serviços Preliminares</v>
          </cell>
          <cell r="G173">
            <v>0</v>
          </cell>
          <cell r="H173">
            <v>0</v>
          </cell>
        </row>
        <row r="174">
          <cell r="A174" t="str">
            <v>1.163</v>
          </cell>
          <cell r="B174" t="str">
            <v>retirada de reboco danificado</v>
          </cell>
          <cell r="C174" t="str">
            <v>m2</v>
          </cell>
          <cell r="D174">
            <v>6</v>
          </cell>
          <cell r="F174">
            <v>2.78</v>
          </cell>
          <cell r="G174">
            <v>2.78</v>
          </cell>
          <cell r="H174">
            <v>16.68</v>
          </cell>
        </row>
        <row r="175">
          <cell r="A175" t="str">
            <v>1.164</v>
          </cell>
          <cell r="B175" t="str">
            <v>Estrutura</v>
          </cell>
          <cell r="G175">
            <v>0</v>
          </cell>
          <cell r="H175">
            <v>0</v>
          </cell>
        </row>
        <row r="176">
          <cell r="A176" t="str">
            <v>1.165</v>
          </cell>
          <cell r="B176" t="str">
            <v>concreto estrutural - fck = 180 kg/cm2</v>
          </cell>
          <cell r="C176" t="str">
            <v>m3</v>
          </cell>
          <cell r="D176">
            <v>0.66649999999999998</v>
          </cell>
          <cell r="E176">
            <v>178.3</v>
          </cell>
          <cell r="F176">
            <v>78.150000000000006</v>
          </cell>
          <cell r="G176">
            <v>256.45000000000005</v>
          </cell>
          <cell r="H176">
            <v>170.92</v>
          </cell>
        </row>
        <row r="177">
          <cell r="A177" t="str">
            <v>1.166</v>
          </cell>
          <cell r="B177" t="str">
            <v>forma comum para estrutura-utilizacao 3 vezes</v>
          </cell>
          <cell r="C177" t="str">
            <v>m2</v>
          </cell>
          <cell r="D177">
            <v>15.7294</v>
          </cell>
          <cell r="E177">
            <v>14.92</v>
          </cell>
          <cell r="F177">
            <v>13.81</v>
          </cell>
          <cell r="G177">
            <v>28.73</v>
          </cell>
          <cell r="H177">
            <v>451.9</v>
          </cell>
        </row>
        <row r="178">
          <cell r="A178" t="str">
            <v>1.167</v>
          </cell>
          <cell r="B178" t="str">
            <v>aço ca-50/60</v>
          </cell>
          <cell r="C178" t="str">
            <v>kg</v>
          </cell>
          <cell r="D178">
            <v>53.32</v>
          </cell>
          <cell r="E178">
            <v>2.7</v>
          </cell>
          <cell r="F178">
            <v>0.9</v>
          </cell>
          <cell r="G178">
            <v>3.6</v>
          </cell>
          <cell r="H178">
            <v>191.95</v>
          </cell>
        </row>
        <row r="179">
          <cell r="A179" t="str">
            <v>1.168</v>
          </cell>
          <cell r="B179" t="str">
            <v>Impermeabilização</v>
          </cell>
          <cell r="G179">
            <v>0</v>
          </cell>
          <cell r="H179">
            <v>0</v>
          </cell>
        </row>
        <row r="180">
          <cell r="A180" t="str">
            <v>1.169</v>
          </cell>
          <cell r="B180" t="str">
            <v>impermeabilização parede na divisa</v>
          </cell>
          <cell r="C180" t="str">
            <v>m2</v>
          </cell>
          <cell r="D180">
            <v>12</v>
          </cell>
          <cell r="E180">
            <v>3.7</v>
          </cell>
          <cell r="F180">
            <v>14.74</v>
          </cell>
          <cell r="G180">
            <v>18.440000000000001</v>
          </cell>
          <cell r="H180">
            <v>221.28</v>
          </cell>
        </row>
        <row r="181">
          <cell r="A181" t="str">
            <v>1.170</v>
          </cell>
          <cell r="B181" t="str">
            <v>Alvenaria</v>
          </cell>
          <cell r="G181">
            <v>0</v>
          </cell>
          <cell r="H181">
            <v>0</v>
          </cell>
        </row>
        <row r="182">
          <cell r="A182" t="str">
            <v>1.171</v>
          </cell>
          <cell r="B182" t="str">
            <v>alvenaria de tijolo 8 furos 1/2 vez</v>
          </cell>
          <cell r="C182" t="str">
            <v>m2</v>
          </cell>
          <cell r="D182">
            <v>32.519999999999996</v>
          </cell>
          <cell r="E182">
            <v>5.2</v>
          </cell>
          <cell r="F182">
            <v>9.1999999999999993</v>
          </cell>
          <cell r="G182">
            <v>14.399999999999999</v>
          </cell>
          <cell r="H182">
            <v>468.28</v>
          </cell>
        </row>
        <row r="183">
          <cell r="A183" t="str">
            <v>1.172</v>
          </cell>
          <cell r="B183" t="str">
            <v>alvenaria de elemento vazado de concreto</v>
          </cell>
          <cell r="C183" t="str">
            <v>m2</v>
          </cell>
          <cell r="D183">
            <v>4.5999999999999996</v>
          </cell>
          <cell r="E183">
            <v>34.99</v>
          </cell>
          <cell r="F183">
            <v>13.83</v>
          </cell>
          <cell r="G183">
            <v>48.82</v>
          </cell>
          <cell r="H183">
            <v>224.57</v>
          </cell>
        </row>
        <row r="184">
          <cell r="A184" t="str">
            <v>1.173</v>
          </cell>
          <cell r="B184" t="str">
            <v>Cobertura</v>
          </cell>
          <cell r="G184">
            <v>0</v>
          </cell>
          <cell r="H184">
            <v>0</v>
          </cell>
        </row>
        <row r="185">
          <cell r="A185" t="str">
            <v>1.174</v>
          </cell>
          <cell r="B185" t="str">
            <v>estrutura de madeira para telhas plan</v>
          </cell>
          <cell r="C185" t="str">
            <v>m2</v>
          </cell>
          <cell r="D185">
            <v>14</v>
          </cell>
          <cell r="E185">
            <v>12.84</v>
          </cell>
          <cell r="F185">
            <v>13.81</v>
          </cell>
          <cell r="G185">
            <v>26.65</v>
          </cell>
          <cell r="H185">
            <v>373.1</v>
          </cell>
        </row>
        <row r="186">
          <cell r="A186" t="str">
            <v>1.175</v>
          </cell>
          <cell r="B186" t="str">
            <v>cobertura com telha cerâmica do tipo plan ( semelhante a existente)</v>
          </cell>
          <cell r="C186" t="str">
            <v>m2</v>
          </cell>
          <cell r="D186">
            <v>14</v>
          </cell>
          <cell r="E186">
            <v>6.75</v>
          </cell>
          <cell r="F186">
            <v>9.48</v>
          </cell>
          <cell r="G186">
            <v>16.23</v>
          </cell>
          <cell r="H186">
            <v>227.22</v>
          </cell>
        </row>
        <row r="187">
          <cell r="A187" t="str">
            <v>1.176</v>
          </cell>
          <cell r="B187" t="str">
            <v>rufo metálico</v>
          </cell>
          <cell r="C187" t="str">
            <v>ml</v>
          </cell>
          <cell r="D187">
            <v>7.1999999999999993</v>
          </cell>
          <cell r="E187">
            <v>13.18</v>
          </cell>
          <cell r="G187">
            <v>13.18</v>
          </cell>
          <cell r="H187">
            <v>94.89</v>
          </cell>
        </row>
        <row r="188">
          <cell r="A188" t="str">
            <v>1.177</v>
          </cell>
          <cell r="B188" t="str">
            <v>Esquadrias</v>
          </cell>
          <cell r="G188">
            <v>0</v>
          </cell>
          <cell r="H188">
            <v>0</v>
          </cell>
        </row>
        <row r="189">
          <cell r="A189" t="str">
            <v>1.178</v>
          </cell>
          <cell r="B189" t="str">
            <v xml:space="preserve">porta de entrada em metal e vidro   (0,90X2,10)m    </v>
          </cell>
          <cell r="C189" t="str">
            <v>ud</v>
          </cell>
          <cell r="D189">
            <v>1</v>
          </cell>
          <cell r="E189">
            <v>323.56</v>
          </cell>
          <cell r="F189">
            <v>54.94</v>
          </cell>
          <cell r="G189">
            <v>378.5</v>
          </cell>
          <cell r="H189">
            <v>378.5</v>
          </cell>
        </row>
        <row r="190">
          <cell r="A190" t="str">
            <v>1.179</v>
          </cell>
          <cell r="B190" t="str">
            <v>Revestimento</v>
          </cell>
          <cell r="G190">
            <v>0</v>
          </cell>
          <cell r="H190">
            <v>0</v>
          </cell>
        </row>
        <row r="191">
          <cell r="A191" t="str">
            <v>1.180</v>
          </cell>
          <cell r="B191" t="str">
            <v>chapisco de cimento e areia 1:3</v>
          </cell>
          <cell r="C191" t="str">
            <v>m2</v>
          </cell>
          <cell r="D191">
            <v>65.040000000000006</v>
          </cell>
          <cell r="E191">
            <v>1.01</v>
          </cell>
          <cell r="F191">
            <v>1.99</v>
          </cell>
          <cell r="G191">
            <v>3</v>
          </cell>
          <cell r="H191">
            <v>195.12</v>
          </cell>
        </row>
        <row r="192">
          <cell r="A192" t="str">
            <v>1.181</v>
          </cell>
          <cell r="B192" t="str">
            <v>reboco paulista</v>
          </cell>
          <cell r="C192" t="str">
            <v>m2</v>
          </cell>
          <cell r="D192">
            <v>65.040000000000006</v>
          </cell>
          <cell r="E192">
            <v>3.36</v>
          </cell>
          <cell r="F192">
            <v>7.05</v>
          </cell>
          <cell r="G192">
            <v>10.41</v>
          </cell>
          <cell r="H192">
            <v>677.06</v>
          </cell>
        </row>
        <row r="193">
          <cell r="A193" t="str">
            <v>1.182</v>
          </cell>
          <cell r="B193" t="str">
            <v>Pisos</v>
          </cell>
          <cell r="G193">
            <v>0</v>
          </cell>
          <cell r="H193">
            <v>0</v>
          </cell>
        </row>
        <row r="194">
          <cell r="A194" t="str">
            <v>1.183</v>
          </cell>
          <cell r="B194" t="str">
            <v>lastro de contra piso esp. =5 cm</v>
          </cell>
          <cell r="C194" t="str">
            <v>m2</v>
          </cell>
          <cell r="D194">
            <v>11.55</v>
          </cell>
          <cell r="E194">
            <v>8</v>
          </cell>
          <cell r="F194">
            <v>8.39</v>
          </cell>
          <cell r="G194">
            <v>16.39</v>
          </cell>
          <cell r="H194">
            <v>189.3</v>
          </cell>
        </row>
        <row r="195">
          <cell r="A195" t="str">
            <v>1.184</v>
          </cell>
          <cell r="B195" t="str">
            <v xml:space="preserve">cimentado desempenado </v>
          </cell>
          <cell r="C195" t="str">
            <v>m2</v>
          </cell>
          <cell r="D195">
            <v>11.55</v>
          </cell>
          <cell r="E195">
            <v>2.27</v>
          </cell>
          <cell r="F195">
            <v>9.48</v>
          </cell>
          <cell r="G195">
            <v>11.75</v>
          </cell>
          <cell r="H195">
            <v>135.71</v>
          </cell>
        </row>
        <row r="196">
          <cell r="A196" t="str">
            <v>1.185</v>
          </cell>
          <cell r="B196" t="str">
            <v>Forro</v>
          </cell>
          <cell r="G196">
            <v>0</v>
          </cell>
          <cell r="H196">
            <v>0</v>
          </cell>
        </row>
        <row r="197">
          <cell r="A197" t="str">
            <v>1.186</v>
          </cell>
          <cell r="B197" t="str">
            <v xml:space="preserve">forro de madeira </v>
          </cell>
          <cell r="C197" t="str">
            <v>m2</v>
          </cell>
          <cell r="D197">
            <v>11.55</v>
          </cell>
          <cell r="E197">
            <v>15.32</v>
          </cell>
          <cell r="F197">
            <v>11.95</v>
          </cell>
          <cell r="G197">
            <v>27.27</v>
          </cell>
          <cell r="H197">
            <v>314.95999999999998</v>
          </cell>
        </row>
        <row r="198">
          <cell r="A198" t="str">
            <v>1.187</v>
          </cell>
          <cell r="B198" t="str">
            <v>cimalha de madeira</v>
          </cell>
          <cell r="C198" t="str">
            <v>ml</v>
          </cell>
          <cell r="D198">
            <v>13.68</v>
          </cell>
          <cell r="E198">
            <v>0.89</v>
          </cell>
          <cell r="F198">
            <v>0.9</v>
          </cell>
          <cell r="G198">
            <v>1.79</v>
          </cell>
          <cell r="H198">
            <v>24.48</v>
          </cell>
        </row>
        <row r="199">
          <cell r="A199" t="str">
            <v>1.188</v>
          </cell>
          <cell r="B199" t="str">
            <v>Pintura</v>
          </cell>
          <cell r="G199">
            <v>0</v>
          </cell>
          <cell r="H199">
            <v>0</v>
          </cell>
        </row>
        <row r="200">
          <cell r="A200" t="str">
            <v>1.189</v>
          </cell>
          <cell r="B200" t="str">
            <v>pintura acrílica com retoque de massa - 2 demãos (interna)</v>
          </cell>
          <cell r="C200" t="str">
            <v>m2</v>
          </cell>
          <cell r="D200">
            <v>38.303999999999995</v>
          </cell>
          <cell r="E200">
            <v>2.06</v>
          </cell>
          <cell r="F200">
            <v>3.42</v>
          </cell>
          <cell r="G200">
            <v>5.48</v>
          </cell>
          <cell r="H200">
            <v>209.9</v>
          </cell>
        </row>
        <row r="201">
          <cell r="A201" t="str">
            <v>1.190</v>
          </cell>
          <cell r="B201" t="str">
            <v>pintura esmalte em esquadrias metálicas</v>
          </cell>
          <cell r="C201" t="str">
            <v>m2</v>
          </cell>
          <cell r="D201">
            <v>4.7250000000000005</v>
          </cell>
          <cell r="E201">
            <v>5.61</v>
          </cell>
          <cell r="F201">
            <v>5.51</v>
          </cell>
          <cell r="G201">
            <v>11.120000000000001</v>
          </cell>
          <cell r="H201">
            <v>52.54</v>
          </cell>
        </row>
        <row r="202">
          <cell r="A202" t="str">
            <v>1.191</v>
          </cell>
          <cell r="B202" t="str">
            <v>pintura em verniz em forro de madeira e portas</v>
          </cell>
          <cell r="C202" t="str">
            <v>m2</v>
          </cell>
          <cell r="D202">
            <v>13.68</v>
          </cell>
          <cell r="E202">
            <v>2.61</v>
          </cell>
          <cell r="F202">
            <v>3.24</v>
          </cell>
          <cell r="G202">
            <v>5.85</v>
          </cell>
          <cell r="H202">
            <v>80.02</v>
          </cell>
        </row>
        <row r="203">
          <cell r="A203" t="str">
            <v>1.192</v>
          </cell>
          <cell r="B203" t="str">
            <v>pintura externa com textura acrílica aplicada a rolo</v>
          </cell>
          <cell r="C203" t="str">
            <v>m2</v>
          </cell>
          <cell r="D203">
            <v>45.5</v>
          </cell>
          <cell r="E203">
            <v>2.85</v>
          </cell>
          <cell r="F203">
            <v>2.33</v>
          </cell>
          <cell r="G203">
            <v>5.18</v>
          </cell>
          <cell r="H203">
            <v>235.69</v>
          </cell>
        </row>
        <row r="204">
          <cell r="A204" t="str">
            <v>1.193</v>
          </cell>
          <cell r="B204" t="str">
            <v>Instalações Elétricas</v>
          </cell>
          <cell r="G204">
            <v>0</v>
          </cell>
          <cell r="H204">
            <v>0</v>
          </cell>
        </row>
        <row r="205">
          <cell r="A205" t="str">
            <v>1.194</v>
          </cell>
          <cell r="B205" t="str">
            <v>instalações de pontos de tomadas</v>
          </cell>
          <cell r="C205" t="str">
            <v>ud</v>
          </cell>
          <cell r="D205">
            <v>2</v>
          </cell>
          <cell r="E205">
            <v>32</v>
          </cell>
          <cell r="F205">
            <v>6.4</v>
          </cell>
          <cell r="G205">
            <v>38.4</v>
          </cell>
          <cell r="H205">
            <v>76.8</v>
          </cell>
        </row>
        <row r="206">
          <cell r="A206" t="str">
            <v>1.195</v>
          </cell>
          <cell r="B206" t="str">
            <v xml:space="preserve">instalação de pontos de iluminação </v>
          </cell>
          <cell r="C206" t="str">
            <v>ud</v>
          </cell>
          <cell r="D206">
            <v>2</v>
          </cell>
          <cell r="E206">
            <v>90</v>
          </cell>
          <cell r="F206">
            <v>18</v>
          </cell>
          <cell r="G206">
            <v>108</v>
          </cell>
          <cell r="H206">
            <v>216</v>
          </cell>
        </row>
        <row r="207">
          <cell r="A207" t="str">
            <v>1.196</v>
          </cell>
          <cell r="B207" t="str">
            <v>instalação de interruptores</v>
          </cell>
          <cell r="C207" t="str">
            <v>ud</v>
          </cell>
          <cell r="D207">
            <v>1</v>
          </cell>
          <cell r="E207">
            <v>32</v>
          </cell>
          <cell r="F207">
            <v>6.4</v>
          </cell>
          <cell r="G207">
            <v>38.4</v>
          </cell>
          <cell r="H207">
            <v>38.4</v>
          </cell>
        </row>
        <row r="208">
          <cell r="A208" t="str">
            <v>1.197</v>
          </cell>
          <cell r="B208" t="str">
            <v>TOTAL DO GRUPO</v>
          </cell>
          <cell r="G208">
            <v>0</v>
          </cell>
          <cell r="H208">
            <v>0</v>
          </cell>
        </row>
        <row r="209">
          <cell r="A209" t="str">
            <v>1.198</v>
          </cell>
          <cell r="G209">
            <v>0</v>
          </cell>
          <cell r="H209">
            <v>0</v>
          </cell>
        </row>
        <row r="210">
          <cell r="A210" t="str">
            <v>1.199</v>
          </cell>
          <cell r="B210" t="str">
            <v xml:space="preserve">AMPLIAÇÃO E REFORMA DA CASA DO CASEIRO </v>
          </cell>
          <cell r="G210">
            <v>0</v>
          </cell>
          <cell r="H210">
            <v>0</v>
          </cell>
        </row>
        <row r="211">
          <cell r="A211" t="str">
            <v>1.200</v>
          </cell>
          <cell r="B211" t="str">
            <v>Serviços Preliminares</v>
          </cell>
          <cell r="G211">
            <v>0</v>
          </cell>
          <cell r="H211">
            <v>0</v>
          </cell>
        </row>
        <row r="212">
          <cell r="A212" t="str">
            <v>1.201</v>
          </cell>
          <cell r="B212" t="str">
            <v>tapume em chapa de madeira compensada pintada</v>
          </cell>
          <cell r="C212" t="str">
            <v>ml</v>
          </cell>
          <cell r="D212">
            <v>30</v>
          </cell>
          <cell r="E212">
            <v>25.07</v>
          </cell>
          <cell r="F212">
            <v>24.88</v>
          </cell>
          <cell r="G212">
            <v>49.95</v>
          </cell>
          <cell r="H212">
            <v>1498.5</v>
          </cell>
        </row>
        <row r="213">
          <cell r="A213" t="str">
            <v>1.202</v>
          </cell>
          <cell r="B213" t="str">
            <v>demolição de alvenaria das paredes e floreiras ,inclusive retirada de esquadrias</v>
          </cell>
          <cell r="C213" t="str">
            <v>m3</v>
          </cell>
          <cell r="D213">
            <v>6.0539999999999994</v>
          </cell>
          <cell r="F213">
            <v>12.72</v>
          </cell>
          <cell r="G213">
            <v>12.72</v>
          </cell>
          <cell r="H213">
            <v>77</v>
          </cell>
        </row>
        <row r="214">
          <cell r="A214" t="str">
            <v>1.203</v>
          </cell>
          <cell r="B214" t="str">
            <v>demolição de instalações hidro-sanitárias</v>
          </cell>
          <cell r="C214" t="str">
            <v>vb</v>
          </cell>
          <cell r="D214">
            <v>1</v>
          </cell>
          <cell r="F214">
            <v>30</v>
          </cell>
          <cell r="G214">
            <v>30</v>
          </cell>
          <cell r="H214">
            <v>30</v>
          </cell>
        </row>
        <row r="215">
          <cell r="A215" t="str">
            <v>1.204</v>
          </cell>
          <cell r="B215" t="str">
            <v>remoção de instalações elétricas</v>
          </cell>
          <cell r="C215" t="str">
            <v>vb</v>
          </cell>
          <cell r="D215">
            <v>1</v>
          </cell>
          <cell r="F215">
            <v>30</v>
          </cell>
          <cell r="G215">
            <v>30</v>
          </cell>
          <cell r="H215">
            <v>30</v>
          </cell>
        </row>
        <row r="216">
          <cell r="A216" t="str">
            <v>1.205</v>
          </cell>
          <cell r="B216" t="str">
            <v>retirada de material de demolição</v>
          </cell>
          <cell r="C216" t="str">
            <v>m3</v>
          </cell>
          <cell r="D216">
            <v>10</v>
          </cell>
          <cell r="E216">
            <v>12</v>
          </cell>
          <cell r="F216">
            <v>2.2200000000000002</v>
          </cell>
          <cell r="G216">
            <v>14.22</v>
          </cell>
          <cell r="H216">
            <v>142.19999999999999</v>
          </cell>
        </row>
        <row r="217">
          <cell r="A217" t="str">
            <v>1.206</v>
          </cell>
          <cell r="B217" t="str">
            <v xml:space="preserve">retirada do balcão da pia de cozinha </v>
          </cell>
          <cell r="C217" t="str">
            <v>ud</v>
          </cell>
          <cell r="D217">
            <v>1</v>
          </cell>
          <cell r="F217">
            <v>12.5</v>
          </cell>
          <cell r="G217">
            <v>12.5</v>
          </cell>
          <cell r="H217">
            <v>12.5</v>
          </cell>
        </row>
        <row r="218">
          <cell r="A218" t="str">
            <v>1.207</v>
          </cell>
          <cell r="B218" t="str">
            <v>retirada de reboco danificado</v>
          </cell>
          <cell r="C218" t="str">
            <v>m2</v>
          </cell>
          <cell r="D218">
            <v>27.4</v>
          </cell>
          <cell r="F218">
            <v>2.78</v>
          </cell>
          <cell r="G218">
            <v>2.78</v>
          </cell>
          <cell r="H218">
            <v>76.17</v>
          </cell>
        </row>
        <row r="219">
          <cell r="A219" t="str">
            <v>1.208</v>
          </cell>
          <cell r="B219" t="str">
            <v>demolição do piso no dormitório das crianças</v>
          </cell>
          <cell r="C219" t="str">
            <v>m2</v>
          </cell>
          <cell r="D219">
            <v>11.1</v>
          </cell>
          <cell r="F219">
            <v>5.91</v>
          </cell>
          <cell r="G219">
            <v>5.91</v>
          </cell>
          <cell r="H219">
            <v>65.599999999999994</v>
          </cell>
        </row>
        <row r="220">
          <cell r="A220" t="str">
            <v>1.209</v>
          </cell>
          <cell r="B220" t="str">
            <v>Estrutura</v>
          </cell>
          <cell r="G220">
            <v>0</v>
          </cell>
          <cell r="H220">
            <v>0</v>
          </cell>
        </row>
        <row r="221">
          <cell r="A221" t="str">
            <v>1.210</v>
          </cell>
          <cell r="B221" t="str">
            <v>concreto simples</v>
          </cell>
          <cell r="C221" t="str">
            <v>m3</v>
          </cell>
          <cell r="D221">
            <v>0.58530000000000015</v>
          </cell>
          <cell r="E221">
            <v>178.3</v>
          </cell>
          <cell r="F221">
            <v>78.150000000000006</v>
          </cell>
          <cell r="G221">
            <v>256.45000000000005</v>
          </cell>
          <cell r="H221">
            <v>150.1</v>
          </cell>
        </row>
        <row r="222">
          <cell r="A222" t="str">
            <v>1.211</v>
          </cell>
          <cell r="B222" t="str">
            <v>Forma comum</v>
          </cell>
          <cell r="C222" t="str">
            <v>m2</v>
          </cell>
          <cell r="D222">
            <v>15.96</v>
          </cell>
          <cell r="E222">
            <v>14.92</v>
          </cell>
          <cell r="F222">
            <v>13.81</v>
          </cell>
          <cell r="G222">
            <v>28.73</v>
          </cell>
          <cell r="H222">
            <v>458.53</v>
          </cell>
        </row>
        <row r="223">
          <cell r="A223" t="str">
            <v>1.212</v>
          </cell>
          <cell r="B223" t="str">
            <v>Aço CA-50/60</v>
          </cell>
          <cell r="C223" t="str">
            <v>kg</v>
          </cell>
          <cell r="D223">
            <v>58.53</v>
          </cell>
          <cell r="E223">
            <v>2.7</v>
          </cell>
          <cell r="F223">
            <v>0.9</v>
          </cell>
          <cell r="G223">
            <v>3.6</v>
          </cell>
          <cell r="H223">
            <v>210.7</v>
          </cell>
        </row>
        <row r="224">
          <cell r="A224" t="str">
            <v>1.213</v>
          </cell>
          <cell r="B224" t="str">
            <v>Imprmeabilização</v>
          </cell>
          <cell r="G224">
            <v>0</v>
          </cell>
          <cell r="H224">
            <v>0</v>
          </cell>
        </row>
        <row r="225">
          <cell r="A225" t="str">
            <v>1.214</v>
          </cell>
          <cell r="B225" t="str">
            <v>impermeabilização parede na divisa</v>
          </cell>
          <cell r="C225" t="str">
            <v>m2</v>
          </cell>
          <cell r="D225">
            <v>24</v>
          </cell>
          <cell r="E225">
            <v>3.7</v>
          </cell>
          <cell r="F225">
            <v>14.74</v>
          </cell>
          <cell r="G225">
            <v>18.440000000000001</v>
          </cell>
          <cell r="H225">
            <v>442.56</v>
          </cell>
        </row>
        <row r="226">
          <cell r="A226" t="str">
            <v>1.215</v>
          </cell>
          <cell r="B226" t="str">
            <v>impermeabilização c/argamassa 1:3 e aditivo e com</v>
          </cell>
          <cell r="G226">
            <v>0</v>
          </cell>
          <cell r="H226">
            <v>0</v>
          </cell>
        </row>
        <row r="227">
          <cell r="A227" t="str">
            <v>1.216</v>
          </cell>
          <cell r="B227" t="str">
            <v>02 demãos de neutrol 45</v>
          </cell>
          <cell r="C227" t="str">
            <v>m2</v>
          </cell>
          <cell r="D227">
            <v>4.4080000000000004</v>
          </cell>
          <cell r="E227">
            <v>5.52</v>
          </cell>
          <cell r="F227">
            <v>10.95</v>
          </cell>
          <cell r="G227">
            <v>16.47</v>
          </cell>
          <cell r="H227">
            <v>72.59</v>
          </cell>
        </row>
        <row r="228">
          <cell r="A228" t="str">
            <v>1.217</v>
          </cell>
          <cell r="B228" t="str">
            <v>Alvenaria</v>
          </cell>
          <cell r="G228">
            <v>0</v>
          </cell>
          <cell r="H228">
            <v>0</v>
          </cell>
        </row>
        <row r="229">
          <cell r="A229" t="str">
            <v>1.218</v>
          </cell>
          <cell r="B229" t="str">
            <v>alvenaria de tijolo 8 furos 1/2 vez</v>
          </cell>
          <cell r="C229" t="str">
            <v>m2</v>
          </cell>
          <cell r="D229">
            <v>40</v>
          </cell>
          <cell r="E229">
            <v>5.2</v>
          </cell>
          <cell r="F229">
            <v>9.1999999999999993</v>
          </cell>
          <cell r="G229">
            <v>14.399999999999999</v>
          </cell>
          <cell r="H229">
            <v>576</v>
          </cell>
        </row>
        <row r="230">
          <cell r="A230" t="str">
            <v>1.219</v>
          </cell>
          <cell r="B230" t="str">
            <v>Cobertura</v>
          </cell>
          <cell r="G230">
            <v>0</v>
          </cell>
          <cell r="H230">
            <v>0</v>
          </cell>
        </row>
        <row r="231">
          <cell r="A231" t="str">
            <v>1.220</v>
          </cell>
          <cell r="B231" t="str">
            <v>estrutura de madeira para telhas plan</v>
          </cell>
          <cell r="C231" t="str">
            <v>m2</v>
          </cell>
          <cell r="D231">
            <v>15</v>
          </cell>
          <cell r="E231">
            <v>12.84</v>
          </cell>
          <cell r="F231">
            <v>13.81</v>
          </cell>
          <cell r="G231">
            <v>26.65</v>
          </cell>
          <cell r="H231">
            <v>399.75</v>
          </cell>
        </row>
        <row r="232">
          <cell r="A232" t="str">
            <v>1.221</v>
          </cell>
          <cell r="B232" t="str">
            <v>cobertura com telha cerâmica do tipo plan ( semelhante a existente)</v>
          </cell>
          <cell r="C232" t="str">
            <v>m2</v>
          </cell>
          <cell r="D232">
            <v>15</v>
          </cell>
          <cell r="E232">
            <v>6.75</v>
          </cell>
          <cell r="F232">
            <v>9.48</v>
          </cell>
          <cell r="G232">
            <v>16.23</v>
          </cell>
          <cell r="H232">
            <v>243.45</v>
          </cell>
        </row>
        <row r="233">
          <cell r="A233" t="str">
            <v>1.222</v>
          </cell>
          <cell r="B233" t="str">
            <v>rufo metálico</v>
          </cell>
          <cell r="C233" t="str">
            <v>ml</v>
          </cell>
          <cell r="D233">
            <v>4</v>
          </cell>
          <cell r="E233">
            <v>13.18</v>
          </cell>
          <cell r="G233">
            <v>13.18</v>
          </cell>
          <cell r="H233">
            <v>52.72</v>
          </cell>
        </row>
        <row r="234">
          <cell r="A234" t="str">
            <v>1.223</v>
          </cell>
          <cell r="B234" t="str">
            <v>revisão geral no telhado existente</v>
          </cell>
          <cell r="C234" t="str">
            <v>m2</v>
          </cell>
          <cell r="D234">
            <v>36.729999999999997</v>
          </cell>
          <cell r="F234">
            <v>0.47</v>
          </cell>
          <cell r="G234">
            <v>0.47</v>
          </cell>
          <cell r="H234">
            <v>17.260000000000002</v>
          </cell>
        </row>
        <row r="235">
          <cell r="A235" t="str">
            <v>1.224</v>
          </cell>
          <cell r="B235" t="str">
            <v>Esquadrias</v>
          </cell>
          <cell r="G235">
            <v>0</v>
          </cell>
          <cell r="H235">
            <v>0</v>
          </cell>
        </row>
        <row r="236">
          <cell r="A236" t="str">
            <v>1.225</v>
          </cell>
          <cell r="B236" t="str">
            <v>esquadrias metálica executada conforme modelo existente - para cozinha</v>
          </cell>
          <cell r="C236" t="str">
            <v>m2</v>
          </cell>
          <cell r="D236">
            <v>1</v>
          </cell>
          <cell r="E236">
            <v>140</v>
          </cell>
          <cell r="F236">
            <v>17.87</v>
          </cell>
          <cell r="G236">
            <v>157.87</v>
          </cell>
          <cell r="H236">
            <v>157.87</v>
          </cell>
        </row>
        <row r="237">
          <cell r="A237" t="str">
            <v>1.226</v>
          </cell>
          <cell r="B237" t="str">
            <v xml:space="preserve">porta de entrada em metal e vidro   (0,80X2,10)m    </v>
          </cell>
          <cell r="C237" t="str">
            <v>ud</v>
          </cell>
          <cell r="D237">
            <v>1</v>
          </cell>
          <cell r="E237">
            <v>323.56</v>
          </cell>
          <cell r="F237">
            <v>54.94</v>
          </cell>
          <cell r="G237">
            <v>378.5</v>
          </cell>
          <cell r="H237">
            <v>378.5</v>
          </cell>
        </row>
        <row r="238">
          <cell r="A238" t="str">
            <v>1.227</v>
          </cell>
          <cell r="B238" t="str">
            <v>remanejamento de porta metálica (0,80X2,10)m - cozinha</v>
          </cell>
          <cell r="C238" t="str">
            <v>ud</v>
          </cell>
          <cell r="D238">
            <v>1</v>
          </cell>
          <cell r="F238">
            <v>33.54</v>
          </cell>
          <cell r="G238">
            <v>33.54</v>
          </cell>
          <cell r="H238">
            <v>33.54</v>
          </cell>
        </row>
        <row r="239">
          <cell r="A239" t="str">
            <v>1.228</v>
          </cell>
          <cell r="B239" t="str">
            <v>remanejamento de porta de madeira (0,80X 2,10)m - dormitório</v>
          </cell>
          <cell r="C239" t="str">
            <v>ud</v>
          </cell>
          <cell r="D239">
            <v>1</v>
          </cell>
          <cell r="F239">
            <v>35.68</v>
          </cell>
          <cell r="G239">
            <v>35.68</v>
          </cell>
          <cell r="H239">
            <v>35.68</v>
          </cell>
        </row>
        <row r="240">
          <cell r="A240" t="str">
            <v>1.229</v>
          </cell>
          <cell r="B240" t="str">
            <v>remanejamento de porta de madeira (0,60X 2,10)m - banheiro</v>
          </cell>
          <cell r="C240" t="str">
            <v>ud</v>
          </cell>
          <cell r="D240">
            <v>1</v>
          </cell>
          <cell r="F240">
            <v>35.68</v>
          </cell>
          <cell r="G240">
            <v>35.68</v>
          </cell>
          <cell r="H240">
            <v>35.68</v>
          </cell>
        </row>
        <row r="241">
          <cell r="A241" t="str">
            <v>1.230</v>
          </cell>
          <cell r="B241" t="str">
            <v>fornecimento e colocação de porta de madeira (0,80x2,10)m - dormitório das crianças</v>
          </cell>
          <cell r="C241" t="str">
            <v>ud</v>
          </cell>
          <cell r="D241">
            <v>1</v>
          </cell>
          <cell r="E241">
            <v>145.97</v>
          </cell>
          <cell r="F241">
            <v>39.22</v>
          </cell>
          <cell r="G241">
            <v>185.19</v>
          </cell>
          <cell r="H241">
            <v>185.19</v>
          </cell>
        </row>
        <row r="242">
          <cell r="A242" t="str">
            <v>1.231</v>
          </cell>
          <cell r="B242" t="str">
            <v>Revestimento</v>
          </cell>
          <cell r="G242">
            <v>0</v>
          </cell>
          <cell r="H242">
            <v>0</v>
          </cell>
        </row>
        <row r="243">
          <cell r="A243" t="str">
            <v>1.232</v>
          </cell>
          <cell r="B243" t="str">
            <v>chapisco de cimento e areia 1:3</v>
          </cell>
          <cell r="C243" t="str">
            <v>m2</v>
          </cell>
          <cell r="D243">
            <v>104.64</v>
          </cell>
          <cell r="E243">
            <v>1.01</v>
          </cell>
          <cell r="F243">
            <v>1.99</v>
          </cell>
          <cell r="G243">
            <v>3</v>
          </cell>
          <cell r="H243">
            <v>313.92</v>
          </cell>
        </row>
        <row r="244">
          <cell r="A244" t="str">
            <v>1.233</v>
          </cell>
          <cell r="B244" t="str">
            <v>reboco paulista</v>
          </cell>
          <cell r="C244" t="str">
            <v>m2</v>
          </cell>
          <cell r="D244">
            <v>78.292000000000002</v>
          </cell>
          <cell r="E244">
            <v>3.36</v>
          </cell>
          <cell r="F244">
            <v>7.05</v>
          </cell>
          <cell r="G244">
            <v>10.41</v>
          </cell>
          <cell r="H244">
            <v>815.01</v>
          </cell>
        </row>
        <row r="245">
          <cell r="A245" t="str">
            <v>1.234</v>
          </cell>
          <cell r="B245" t="str">
            <v>emboco p/assentamento de azulejo</v>
          </cell>
          <cell r="C245" t="str">
            <v>m2</v>
          </cell>
          <cell r="D245">
            <v>26.35</v>
          </cell>
          <cell r="E245">
            <v>2.13</v>
          </cell>
          <cell r="F245">
            <v>4.53</v>
          </cell>
          <cell r="G245">
            <v>6.66</v>
          </cell>
          <cell r="H245">
            <v>175.49</v>
          </cell>
        </row>
        <row r="246">
          <cell r="A246" t="str">
            <v>1.235</v>
          </cell>
          <cell r="B246" t="str">
            <v>revestimento com cerâmica  20x20cm</v>
          </cell>
          <cell r="C246" t="str">
            <v>m2</v>
          </cell>
          <cell r="D246">
            <v>26.347999999999999</v>
          </cell>
          <cell r="E246">
            <v>13.77</v>
          </cell>
          <cell r="F246">
            <v>4.5999999999999996</v>
          </cell>
          <cell r="G246">
            <v>18.369999999999997</v>
          </cell>
          <cell r="H246">
            <v>484.01</v>
          </cell>
        </row>
        <row r="247">
          <cell r="A247" t="str">
            <v>1.236</v>
          </cell>
          <cell r="B247" t="str">
            <v>Pisos</v>
          </cell>
          <cell r="G247">
            <v>0</v>
          </cell>
          <cell r="H247">
            <v>0</v>
          </cell>
        </row>
        <row r="248">
          <cell r="A248" t="str">
            <v>1.237</v>
          </cell>
          <cell r="B248" t="str">
            <v>lastro de contra piso esp. =5 cm</v>
          </cell>
          <cell r="C248" t="str">
            <v>m2</v>
          </cell>
          <cell r="D248">
            <v>21.25</v>
          </cell>
          <cell r="E248">
            <v>7.46</v>
          </cell>
          <cell r="F248">
            <v>8.91</v>
          </cell>
          <cell r="G248">
            <v>16.37</v>
          </cell>
          <cell r="H248">
            <v>347.86</v>
          </cell>
        </row>
        <row r="249">
          <cell r="A249" t="str">
            <v>1.238</v>
          </cell>
          <cell r="B249" t="str">
            <v>regularização de base com argamassa no traço 1:3</v>
          </cell>
          <cell r="G249">
            <v>0</v>
          </cell>
          <cell r="H249">
            <v>0</v>
          </cell>
        </row>
        <row r="250">
          <cell r="A250" t="str">
            <v>1.239</v>
          </cell>
          <cell r="B250" t="str">
            <v>esp.= 3cm</v>
          </cell>
          <cell r="C250" t="str">
            <v>m2</v>
          </cell>
          <cell r="D250">
            <v>21.25</v>
          </cell>
          <cell r="E250">
            <v>6.16</v>
          </cell>
          <cell r="F250">
            <v>3.34</v>
          </cell>
          <cell r="G250">
            <v>9.5</v>
          </cell>
          <cell r="H250">
            <v>201.87</v>
          </cell>
        </row>
        <row r="251">
          <cell r="A251" t="str">
            <v>1.240</v>
          </cell>
          <cell r="B251" t="str">
            <v>piso em cerâmica semelhante ao existente - complementação na cozinha e troca total no dormitório das crianças</v>
          </cell>
          <cell r="C251" t="str">
            <v>m2</v>
          </cell>
          <cell r="D251">
            <v>21.25</v>
          </cell>
          <cell r="E251">
            <v>13.77</v>
          </cell>
          <cell r="F251">
            <v>4.5999999999999996</v>
          </cell>
          <cell r="G251">
            <v>18.369999999999997</v>
          </cell>
          <cell r="H251">
            <v>390.36</v>
          </cell>
        </row>
        <row r="252">
          <cell r="A252" t="str">
            <v>1.241</v>
          </cell>
          <cell r="B252" t="str">
            <v>rodapé cerâmico no dormitório das crianças</v>
          </cell>
          <cell r="C252" t="str">
            <v>m2</v>
          </cell>
          <cell r="D252">
            <v>10.639999999999999</v>
          </cell>
          <cell r="E252">
            <v>1.25</v>
          </cell>
          <cell r="F252">
            <v>0.79</v>
          </cell>
          <cell r="G252">
            <v>2.04</v>
          </cell>
          <cell r="H252">
            <v>21.7</v>
          </cell>
        </row>
        <row r="253">
          <cell r="A253" t="str">
            <v>1.242</v>
          </cell>
          <cell r="B253" t="str">
            <v>Forro</v>
          </cell>
          <cell r="G253">
            <v>0</v>
          </cell>
          <cell r="H253">
            <v>0</v>
          </cell>
        </row>
        <row r="254">
          <cell r="A254" t="str">
            <v>1.243</v>
          </cell>
          <cell r="B254" t="str">
            <v>forro de madeira confoeme o existente</v>
          </cell>
          <cell r="C254" t="str">
            <v>m2</v>
          </cell>
          <cell r="D254">
            <v>14.55</v>
          </cell>
          <cell r="E254">
            <v>15.32</v>
          </cell>
          <cell r="F254">
            <v>11.95</v>
          </cell>
          <cell r="G254">
            <v>27.27</v>
          </cell>
          <cell r="H254">
            <v>396.77</v>
          </cell>
        </row>
        <row r="255">
          <cell r="A255" t="str">
            <v>1.244</v>
          </cell>
          <cell r="B255" t="str">
            <v>cimalha de madeira</v>
          </cell>
          <cell r="C255" t="str">
            <v>ml</v>
          </cell>
          <cell r="D255">
            <v>15.11</v>
          </cell>
          <cell r="E255">
            <v>0.89</v>
          </cell>
          <cell r="F255">
            <v>0.9</v>
          </cell>
          <cell r="G255">
            <v>1.79</v>
          </cell>
          <cell r="H255">
            <v>27.04</v>
          </cell>
        </row>
        <row r="256">
          <cell r="A256" t="str">
            <v>1.245</v>
          </cell>
          <cell r="B256" t="str">
            <v>Pintura</v>
          </cell>
          <cell r="G256">
            <v>0</v>
          </cell>
          <cell r="H256">
            <v>0</v>
          </cell>
        </row>
        <row r="257">
          <cell r="A257" t="str">
            <v>1.246</v>
          </cell>
          <cell r="B257" t="str">
            <v>pintura acrílica com retoque de massa - 2 demãos (interna)</v>
          </cell>
          <cell r="C257" t="str">
            <v>m2</v>
          </cell>
          <cell r="D257">
            <v>68.88</v>
          </cell>
          <cell r="E257">
            <v>2.06</v>
          </cell>
          <cell r="F257">
            <v>3.42</v>
          </cell>
          <cell r="G257">
            <v>5.48</v>
          </cell>
          <cell r="H257">
            <v>377.46</v>
          </cell>
        </row>
        <row r="258">
          <cell r="A258" t="str">
            <v>1.247</v>
          </cell>
          <cell r="B258" t="str">
            <v>pintura esmalte em esquadrias metálicas</v>
          </cell>
          <cell r="C258" t="str">
            <v>m2</v>
          </cell>
          <cell r="D258">
            <v>21</v>
          </cell>
          <cell r="E258">
            <v>5.61</v>
          </cell>
          <cell r="F258">
            <v>5.51</v>
          </cell>
          <cell r="G258">
            <v>11.120000000000001</v>
          </cell>
          <cell r="H258">
            <v>233.52</v>
          </cell>
        </row>
        <row r="259">
          <cell r="A259" t="str">
            <v>1.248</v>
          </cell>
          <cell r="B259" t="str">
            <v>pintura em verniz em forro de madeira e portas</v>
          </cell>
          <cell r="C259" t="str">
            <v>m2</v>
          </cell>
          <cell r="D259">
            <v>45.501999999999995</v>
          </cell>
          <cell r="E259">
            <v>2.61</v>
          </cell>
          <cell r="F259">
            <v>3.24</v>
          </cell>
          <cell r="G259">
            <v>5.85</v>
          </cell>
          <cell r="H259">
            <v>266.18</v>
          </cell>
        </row>
        <row r="260">
          <cell r="A260" t="str">
            <v>1.249</v>
          </cell>
          <cell r="B260" t="str">
            <v>pintura externa com textura acrílica aplicada a rolo</v>
          </cell>
          <cell r="C260" t="str">
            <v>m2</v>
          </cell>
          <cell r="D260">
            <v>104.77012000000001</v>
          </cell>
          <cell r="E260">
            <v>2.85</v>
          </cell>
          <cell r="F260">
            <v>2.33</v>
          </cell>
          <cell r="G260">
            <v>5.18</v>
          </cell>
          <cell r="H260">
            <v>542.70000000000005</v>
          </cell>
        </row>
        <row r="261">
          <cell r="A261" t="str">
            <v>1.250</v>
          </cell>
          <cell r="B261" t="str">
            <v>Serviços Complementares</v>
          </cell>
          <cell r="G261">
            <v>0</v>
          </cell>
          <cell r="H261">
            <v>0</v>
          </cell>
        </row>
        <row r="262">
          <cell r="A262" t="str">
            <v>1.251</v>
          </cell>
          <cell r="B262" t="str">
            <v>recolocação da bancada da cozinha</v>
          </cell>
          <cell r="C262" t="str">
            <v>ud</v>
          </cell>
          <cell r="D262">
            <v>1</v>
          </cell>
          <cell r="F262">
            <v>17.5</v>
          </cell>
          <cell r="G262">
            <v>17.5</v>
          </cell>
          <cell r="H262">
            <v>17.5</v>
          </cell>
        </row>
        <row r="263">
          <cell r="A263" t="str">
            <v>1.252</v>
          </cell>
          <cell r="B263" t="str">
            <v>Instalações Hidro-sanitárias</v>
          </cell>
          <cell r="G263">
            <v>0</v>
          </cell>
          <cell r="H263">
            <v>0</v>
          </cell>
        </row>
        <row r="264">
          <cell r="A264" t="str">
            <v>1.253</v>
          </cell>
          <cell r="B264" t="str">
            <v>prolongamento de um ponto de água e de esgoto</v>
          </cell>
          <cell r="C264" t="str">
            <v>ud</v>
          </cell>
          <cell r="D264">
            <v>1</v>
          </cell>
          <cell r="E264">
            <v>50</v>
          </cell>
          <cell r="F264">
            <v>75</v>
          </cell>
          <cell r="G264">
            <v>125</v>
          </cell>
          <cell r="H264">
            <v>125</v>
          </cell>
        </row>
        <row r="265">
          <cell r="A265" t="str">
            <v>1.254</v>
          </cell>
          <cell r="B265" t="str">
            <v>execução de caixa de gordura</v>
          </cell>
          <cell r="C265" t="str">
            <v>ud</v>
          </cell>
          <cell r="D265">
            <v>1</v>
          </cell>
          <cell r="E265">
            <v>40.700000000000003</v>
          </cell>
          <cell r="F265">
            <v>9.4499999999999993</v>
          </cell>
          <cell r="G265">
            <v>50.150000000000006</v>
          </cell>
          <cell r="H265">
            <v>50.15</v>
          </cell>
        </row>
        <row r="266">
          <cell r="A266" t="str">
            <v>1.255</v>
          </cell>
          <cell r="B266" t="str">
            <v>revisão geral das instalações hidro sanitárias</v>
          </cell>
          <cell r="C266" t="str">
            <v>vb</v>
          </cell>
          <cell r="D266">
            <v>1</v>
          </cell>
          <cell r="E266">
            <v>100</v>
          </cell>
          <cell r="F266">
            <v>100</v>
          </cell>
          <cell r="G266">
            <v>200</v>
          </cell>
          <cell r="H266">
            <v>200</v>
          </cell>
        </row>
        <row r="267">
          <cell r="A267" t="str">
            <v>1.256</v>
          </cell>
          <cell r="B267" t="str">
            <v>Instalações Elétricas</v>
          </cell>
          <cell r="G267">
            <v>0</v>
          </cell>
          <cell r="H267">
            <v>0</v>
          </cell>
        </row>
        <row r="268">
          <cell r="A268" t="str">
            <v>1.257</v>
          </cell>
          <cell r="B268" t="str">
            <v>instalações de pontos de tomadas</v>
          </cell>
          <cell r="C268" t="str">
            <v>ud</v>
          </cell>
          <cell r="D268">
            <v>5</v>
          </cell>
          <cell r="E268">
            <v>32</v>
          </cell>
          <cell r="F268">
            <v>6.4</v>
          </cell>
          <cell r="G268">
            <v>38.4</v>
          </cell>
          <cell r="H268">
            <v>192</v>
          </cell>
        </row>
        <row r="269">
          <cell r="A269" t="str">
            <v>1.258</v>
          </cell>
          <cell r="B269" t="str">
            <v xml:space="preserve">instalação de pontos de iluminação </v>
          </cell>
          <cell r="C269" t="str">
            <v>ud</v>
          </cell>
          <cell r="D269">
            <v>3</v>
          </cell>
          <cell r="E269">
            <v>90</v>
          </cell>
          <cell r="F269">
            <v>18</v>
          </cell>
          <cell r="G269">
            <v>108</v>
          </cell>
          <cell r="H269">
            <v>324</v>
          </cell>
        </row>
        <row r="270">
          <cell r="A270" t="str">
            <v>1.259</v>
          </cell>
          <cell r="B270" t="str">
            <v>instalação de interruptores</v>
          </cell>
          <cell r="C270" t="str">
            <v>ud</v>
          </cell>
          <cell r="D270">
            <v>3</v>
          </cell>
          <cell r="E270">
            <v>32</v>
          </cell>
          <cell r="F270">
            <v>6.4</v>
          </cell>
          <cell r="G270">
            <v>38.4</v>
          </cell>
          <cell r="H270">
            <v>115.2</v>
          </cell>
        </row>
        <row r="271">
          <cell r="A271" t="str">
            <v>1.260</v>
          </cell>
          <cell r="B271" t="str">
            <v>TOTAL DO GRUPO</v>
          </cell>
          <cell r="G271">
            <v>0</v>
          </cell>
          <cell r="H271">
            <v>0</v>
          </cell>
        </row>
        <row r="272">
          <cell r="A272" t="str">
            <v>1.261</v>
          </cell>
          <cell r="G272">
            <v>0</v>
          </cell>
          <cell r="H272">
            <v>0</v>
          </cell>
        </row>
        <row r="273">
          <cell r="A273" t="str">
            <v>1.262</v>
          </cell>
          <cell r="B273" t="str">
            <v>ÁREA DE CHURRASQUEIRA</v>
          </cell>
          <cell r="G273">
            <v>0</v>
          </cell>
          <cell r="H273">
            <v>0</v>
          </cell>
        </row>
        <row r="274">
          <cell r="A274" t="str">
            <v>1.263</v>
          </cell>
          <cell r="B274" t="str">
            <v>Serviços Preliminares</v>
          </cell>
          <cell r="G274">
            <v>0</v>
          </cell>
          <cell r="H274">
            <v>0</v>
          </cell>
        </row>
        <row r="275">
          <cell r="A275" t="str">
            <v>1.264</v>
          </cell>
          <cell r="B275" t="str">
            <v>retirada de reboco danificado</v>
          </cell>
          <cell r="C275" t="str">
            <v>m2</v>
          </cell>
          <cell r="D275">
            <v>20</v>
          </cell>
          <cell r="F275">
            <v>2.78</v>
          </cell>
          <cell r="G275">
            <v>2.78</v>
          </cell>
          <cell r="H275">
            <v>55.6</v>
          </cell>
        </row>
        <row r="276">
          <cell r="A276" t="str">
            <v>1.265</v>
          </cell>
          <cell r="B276" t="str">
            <v xml:space="preserve">demolição de alvenaria das floreiras </v>
          </cell>
          <cell r="C276" t="str">
            <v>m2</v>
          </cell>
          <cell r="D276">
            <v>1.8</v>
          </cell>
          <cell r="F276">
            <v>1.9</v>
          </cell>
          <cell r="G276">
            <v>1.9</v>
          </cell>
          <cell r="H276">
            <v>3.42</v>
          </cell>
        </row>
        <row r="277">
          <cell r="A277" t="str">
            <v>1.266</v>
          </cell>
          <cell r="B277" t="str">
            <v>retirada do vigamento de madeira do pergolado</v>
          </cell>
          <cell r="C277" t="str">
            <v>vb</v>
          </cell>
          <cell r="D277">
            <v>1</v>
          </cell>
          <cell r="F277">
            <v>120</v>
          </cell>
          <cell r="G277">
            <v>120</v>
          </cell>
          <cell r="H277">
            <v>120</v>
          </cell>
        </row>
        <row r="278">
          <cell r="A278" t="str">
            <v>1.267</v>
          </cell>
          <cell r="B278" t="str">
            <v>Estrutura</v>
          </cell>
          <cell r="G278">
            <v>0</v>
          </cell>
          <cell r="H278">
            <v>0</v>
          </cell>
        </row>
        <row r="279">
          <cell r="A279" t="str">
            <v>1.268</v>
          </cell>
          <cell r="B279" t="str">
            <v>remanejamento de pilares do pergolado com recuperação dos mesmos</v>
          </cell>
          <cell r="C279" t="str">
            <v>ud</v>
          </cell>
          <cell r="D279">
            <v>8</v>
          </cell>
          <cell r="E279">
            <v>5</v>
          </cell>
          <cell r="F279">
            <v>15</v>
          </cell>
          <cell r="G279">
            <v>20</v>
          </cell>
          <cell r="H279">
            <v>160</v>
          </cell>
        </row>
        <row r="280">
          <cell r="A280" t="str">
            <v>1.269</v>
          </cell>
          <cell r="B280" t="str">
            <v>pilares de madeira semelhante aos existentes fixados na laje de piso através de peças metálicas</v>
          </cell>
          <cell r="C280" t="str">
            <v>ud</v>
          </cell>
          <cell r="D280">
            <v>2</v>
          </cell>
          <cell r="E280">
            <v>112</v>
          </cell>
          <cell r="F280">
            <v>15</v>
          </cell>
          <cell r="G280">
            <v>127</v>
          </cell>
          <cell r="H280">
            <v>254</v>
          </cell>
        </row>
        <row r="281">
          <cell r="A281" t="str">
            <v>1.270</v>
          </cell>
          <cell r="B281" t="str">
            <v>vigas de madeira para suporte da cobertura em policarbonato</v>
          </cell>
          <cell r="C281" t="str">
            <v>ml</v>
          </cell>
          <cell r="D281">
            <v>19</v>
          </cell>
          <cell r="E281">
            <v>56</v>
          </cell>
          <cell r="F281">
            <v>7.5</v>
          </cell>
          <cell r="G281">
            <v>63.5</v>
          </cell>
          <cell r="H281">
            <v>1206.5</v>
          </cell>
        </row>
        <row r="282">
          <cell r="A282" t="str">
            <v>1.271</v>
          </cell>
          <cell r="B282" t="str">
            <v>Impermeabilização</v>
          </cell>
          <cell r="G282">
            <v>0</v>
          </cell>
          <cell r="H282">
            <v>0</v>
          </cell>
        </row>
        <row r="283">
          <cell r="A283" t="str">
            <v>1.272</v>
          </cell>
          <cell r="B283" t="str">
            <v>impermeabilização parede na divisa</v>
          </cell>
          <cell r="C283" t="str">
            <v>m2</v>
          </cell>
          <cell r="D283">
            <v>32</v>
          </cell>
          <cell r="E283">
            <v>3.7</v>
          </cell>
          <cell r="F283">
            <v>14.74</v>
          </cell>
          <cell r="G283">
            <v>18.440000000000001</v>
          </cell>
          <cell r="H283">
            <v>590.08000000000004</v>
          </cell>
        </row>
        <row r="284">
          <cell r="A284" t="str">
            <v>1.273</v>
          </cell>
          <cell r="B284" t="str">
            <v>Alvenaria</v>
          </cell>
          <cell r="G284">
            <v>0</v>
          </cell>
          <cell r="H284">
            <v>0</v>
          </cell>
        </row>
        <row r="285">
          <cell r="A285" t="str">
            <v>1.274</v>
          </cell>
          <cell r="B285" t="str">
            <v>alvenaria de tijolo 8 furos 1/2 vez para balcão e floreiras</v>
          </cell>
          <cell r="C285" t="str">
            <v>m2</v>
          </cell>
          <cell r="D285">
            <v>2</v>
          </cell>
          <cell r="E285">
            <v>5.2</v>
          </cell>
          <cell r="F285">
            <v>9.1999999999999993</v>
          </cell>
          <cell r="G285">
            <v>14.399999999999999</v>
          </cell>
          <cell r="H285">
            <v>28.8</v>
          </cell>
        </row>
        <row r="286">
          <cell r="A286" t="str">
            <v>1.275</v>
          </cell>
          <cell r="B286" t="str">
            <v>Cobertura</v>
          </cell>
          <cell r="G286">
            <v>0</v>
          </cell>
          <cell r="H286">
            <v>0</v>
          </cell>
        </row>
        <row r="287">
          <cell r="A287" t="str">
            <v>1.276</v>
          </cell>
          <cell r="B287" t="str">
            <v>estrutura de madeira para telhas plan</v>
          </cell>
          <cell r="C287" t="str">
            <v>m2</v>
          </cell>
          <cell r="D287">
            <v>54.88</v>
          </cell>
          <cell r="E287">
            <v>12.84</v>
          </cell>
          <cell r="F287">
            <v>13.81</v>
          </cell>
          <cell r="G287">
            <v>26.65</v>
          </cell>
          <cell r="H287">
            <v>1462.55</v>
          </cell>
        </row>
        <row r="288">
          <cell r="A288" t="str">
            <v>1.277</v>
          </cell>
          <cell r="B288" t="str">
            <v>cobertura com telha cerâmica do tipo plan ( semelhante a existente)</v>
          </cell>
          <cell r="C288" t="str">
            <v>m2</v>
          </cell>
          <cell r="D288">
            <v>54.88</v>
          </cell>
          <cell r="E288">
            <v>6.75</v>
          </cell>
          <cell r="F288">
            <v>9.48</v>
          </cell>
          <cell r="G288">
            <v>16.23</v>
          </cell>
          <cell r="H288">
            <v>890.7</v>
          </cell>
        </row>
        <row r="289">
          <cell r="A289" t="str">
            <v>1.278</v>
          </cell>
          <cell r="B289" t="str">
            <v>rufo metálico</v>
          </cell>
          <cell r="C289" t="str">
            <v>ml</v>
          </cell>
          <cell r="D289">
            <v>7</v>
          </cell>
          <cell r="E289">
            <v>13.18</v>
          </cell>
          <cell r="G289">
            <v>13.18</v>
          </cell>
          <cell r="H289">
            <v>92.26</v>
          </cell>
        </row>
        <row r="290">
          <cell r="A290" t="str">
            <v>1.279</v>
          </cell>
          <cell r="B290" t="str">
            <v>calha em pvc</v>
          </cell>
          <cell r="C290" t="str">
            <v>ml</v>
          </cell>
          <cell r="D290">
            <v>5</v>
          </cell>
          <cell r="E290">
            <v>10</v>
          </cell>
          <cell r="F290">
            <v>5</v>
          </cell>
          <cell r="G290">
            <v>15</v>
          </cell>
          <cell r="H290">
            <v>75</v>
          </cell>
        </row>
        <row r="291">
          <cell r="A291" t="str">
            <v>1.280</v>
          </cell>
          <cell r="B291" t="str">
            <v>descida para águas pluviais inclusive conexões</v>
          </cell>
          <cell r="C291" t="str">
            <v>ml</v>
          </cell>
          <cell r="D291">
            <v>3</v>
          </cell>
          <cell r="E291">
            <v>6.04</v>
          </cell>
          <cell r="F291">
            <v>5.67</v>
          </cell>
          <cell r="G291">
            <v>11.71</v>
          </cell>
          <cell r="H291">
            <v>35.130000000000003</v>
          </cell>
        </row>
        <row r="292">
          <cell r="A292" t="str">
            <v>1.281</v>
          </cell>
          <cell r="B292" t="str">
            <v xml:space="preserve">cobertura com telha de policarbonato </v>
          </cell>
          <cell r="C292" t="str">
            <v>m2</v>
          </cell>
          <cell r="D292">
            <v>33.9</v>
          </cell>
          <cell r="E292">
            <v>46.92</v>
          </cell>
          <cell r="F292">
            <v>15</v>
          </cell>
          <cell r="G292">
            <v>61.92</v>
          </cell>
          <cell r="H292">
            <v>2099.08</v>
          </cell>
        </row>
        <row r="293">
          <cell r="A293" t="str">
            <v>1.282</v>
          </cell>
          <cell r="B293" t="str">
            <v>fechamento de oitão em madeira de lei -empenas com encaixe tipo macho-fêmea</v>
          </cell>
          <cell r="C293" t="str">
            <v>m2</v>
          </cell>
          <cell r="D293">
            <v>5.3</v>
          </cell>
          <cell r="E293">
            <v>15.32</v>
          </cell>
          <cell r="F293">
            <v>11.95</v>
          </cell>
          <cell r="G293">
            <v>27.27</v>
          </cell>
          <cell r="H293">
            <v>144.53</v>
          </cell>
        </row>
        <row r="294">
          <cell r="A294" t="str">
            <v>1.283</v>
          </cell>
          <cell r="B294" t="str">
            <v>Revestimento</v>
          </cell>
          <cell r="G294">
            <v>0</v>
          </cell>
          <cell r="H294">
            <v>0</v>
          </cell>
        </row>
        <row r="295">
          <cell r="A295" t="str">
            <v>1.284</v>
          </cell>
          <cell r="B295" t="str">
            <v>chapisco de cimento e areia 1:3</v>
          </cell>
          <cell r="C295" t="str">
            <v>m2</v>
          </cell>
          <cell r="D295">
            <v>27.2</v>
          </cell>
          <cell r="E295">
            <v>1.01</v>
          </cell>
          <cell r="F295">
            <v>1.99</v>
          </cell>
          <cell r="G295">
            <v>3</v>
          </cell>
          <cell r="H295">
            <v>81.599999999999994</v>
          </cell>
        </row>
        <row r="296">
          <cell r="A296" t="str">
            <v>1.285</v>
          </cell>
          <cell r="B296" t="str">
            <v>reboco paulista</v>
          </cell>
          <cell r="C296" t="str">
            <v>m2</v>
          </cell>
          <cell r="D296">
            <v>27.2</v>
          </cell>
          <cell r="E296">
            <v>3.36</v>
          </cell>
          <cell r="F296">
            <v>7.05</v>
          </cell>
          <cell r="G296">
            <v>10.41</v>
          </cell>
          <cell r="H296">
            <v>283.14999999999998</v>
          </cell>
        </row>
        <row r="297">
          <cell r="A297" t="str">
            <v>1.286</v>
          </cell>
          <cell r="B297" t="str">
            <v>revestimento cerâmico nas bancadas,balcão</v>
          </cell>
          <cell r="C297" t="str">
            <v>m2</v>
          </cell>
          <cell r="D297">
            <v>11.469999999999999</v>
          </cell>
          <cell r="E297">
            <v>16.53</v>
          </cell>
          <cell r="F297">
            <v>10.01</v>
          </cell>
          <cell r="G297">
            <v>26.54</v>
          </cell>
          <cell r="H297">
            <v>304.41000000000003</v>
          </cell>
        </row>
        <row r="298">
          <cell r="A298" t="str">
            <v>1.287</v>
          </cell>
          <cell r="B298" t="str">
            <v>Pisos</v>
          </cell>
          <cell r="G298">
            <v>0</v>
          </cell>
          <cell r="H298">
            <v>0</v>
          </cell>
        </row>
        <row r="299">
          <cell r="A299" t="str">
            <v>1.288</v>
          </cell>
          <cell r="B299" t="str">
            <v>lastro de contra piso esp. =5 cm</v>
          </cell>
          <cell r="C299" t="str">
            <v>m2</v>
          </cell>
          <cell r="D299">
            <v>73.13</v>
          </cell>
          <cell r="E299">
            <v>7.46</v>
          </cell>
          <cell r="F299">
            <v>8.91</v>
          </cell>
          <cell r="G299">
            <v>16.37</v>
          </cell>
          <cell r="H299">
            <v>1197.1300000000001</v>
          </cell>
        </row>
        <row r="300">
          <cell r="A300" t="str">
            <v>1.289</v>
          </cell>
          <cell r="B300" t="str">
            <v>regularização de base com argamassa no traço 1:3</v>
          </cell>
          <cell r="C300" t="str">
            <v>m2</v>
          </cell>
          <cell r="D300">
            <v>73.13</v>
          </cell>
          <cell r="E300">
            <v>6.16</v>
          </cell>
          <cell r="F300">
            <v>3.34</v>
          </cell>
          <cell r="G300">
            <v>9.5</v>
          </cell>
          <cell r="H300">
            <v>694.73</v>
          </cell>
        </row>
        <row r="301">
          <cell r="A301" t="str">
            <v>1.290</v>
          </cell>
          <cell r="B301" t="str">
            <v>piso cerâmico</v>
          </cell>
          <cell r="C301" t="str">
            <v>m2</v>
          </cell>
          <cell r="D301">
            <v>73.13</v>
          </cell>
          <cell r="E301">
            <v>31.91</v>
          </cell>
          <cell r="F301">
            <v>10.01</v>
          </cell>
          <cell r="G301">
            <v>41.92</v>
          </cell>
          <cell r="H301">
            <v>3065.6</v>
          </cell>
        </row>
        <row r="302">
          <cell r="A302" t="str">
            <v>1.291</v>
          </cell>
          <cell r="B302" t="str">
            <v>Pintura</v>
          </cell>
          <cell r="G302">
            <v>0</v>
          </cell>
          <cell r="H302">
            <v>0</v>
          </cell>
        </row>
        <row r="303">
          <cell r="A303" t="str">
            <v>1.292</v>
          </cell>
          <cell r="B303" t="str">
            <v>pintura  com textura acrílica aplicada a rolo</v>
          </cell>
          <cell r="C303" t="str">
            <v>m2</v>
          </cell>
          <cell r="D303">
            <v>68.709999999999994</v>
          </cell>
          <cell r="E303">
            <v>2.85</v>
          </cell>
          <cell r="F303">
            <v>2.33</v>
          </cell>
          <cell r="G303">
            <v>5.18</v>
          </cell>
          <cell r="H303">
            <v>355.91</v>
          </cell>
        </row>
        <row r="304">
          <cell r="A304" t="str">
            <v>1.293</v>
          </cell>
          <cell r="B304" t="str">
            <v>Instalações Elétricas</v>
          </cell>
          <cell r="G304">
            <v>0</v>
          </cell>
          <cell r="H304">
            <v>0</v>
          </cell>
        </row>
        <row r="305">
          <cell r="A305" t="str">
            <v>1.294</v>
          </cell>
          <cell r="B305" t="str">
            <v>instalações de pontos de tomadas</v>
          </cell>
          <cell r="C305" t="str">
            <v>ud</v>
          </cell>
          <cell r="D305">
            <v>5</v>
          </cell>
          <cell r="E305">
            <v>32</v>
          </cell>
          <cell r="F305">
            <v>6.4</v>
          </cell>
          <cell r="G305">
            <v>38.4</v>
          </cell>
          <cell r="H305">
            <v>192</v>
          </cell>
        </row>
        <row r="306">
          <cell r="A306" t="str">
            <v>1.295</v>
          </cell>
          <cell r="B306" t="str">
            <v xml:space="preserve">instalação de pontos de iluminação </v>
          </cell>
          <cell r="C306" t="str">
            <v>ud</v>
          </cell>
          <cell r="D306">
            <v>6</v>
          </cell>
          <cell r="E306">
            <v>90</v>
          </cell>
          <cell r="F306">
            <v>18</v>
          </cell>
          <cell r="G306">
            <v>108</v>
          </cell>
          <cell r="H306">
            <v>648</v>
          </cell>
        </row>
        <row r="307">
          <cell r="A307" t="str">
            <v>1.296</v>
          </cell>
          <cell r="B307" t="str">
            <v>instalação de interruptores</v>
          </cell>
          <cell r="C307" t="str">
            <v>ud</v>
          </cell>
          <cell r="D307">
            <v>2</v>
          </cell>
          <cell r="E307">
            <v>32</v>
          </cell>
          <cell r="F307">
            <v>6.4</v>
          </cell>
          <cell r="G307">
            <v>38.4</v>
          </cell>
          <cell r="H307">
            <v>76.8</v>
          </cell>
        </row>
        <row r="308">
          <cell r="A308" t="str">
            <v>1.297</v>
          </cell>
          <cell r="B308" t="str">
            <v>Instalações Hidro-sanitárias</v>
          </cell>
          <cell r="G308">
            <v>0</v>
          </cell>
          <cell r="H308">
            <v>0</v>
          </cell>
        </row>
        <row r="309">
          <cell r="A309" t="str">
            <v>1.298</v>
          </cell>
          <cell r="B309" t="str">
            <v>prolongamento de um ponto de água e de esgoto</v>
          </cell>
          <cell r="C309" t="str">
            <v>ud</v>
          </cell>
          <cell r="D309">
            <v>1</v>
          </cell>
          <cell r="E309">
            <v>50</v>
          </cell>
          <cell r="F309">
            <v>75</v>
          </cell>
          <cell r="G309">
            <v>125</v>
          </cell>
          <cell r="H309">
            <v>125</v>
          </cell>
        </row>
        <row r="310">
          <cell r="A310" t="str">
            <v>1.299</v>
          </cell>
          <cell r="B310" t="str">
            <v>execução de caixa de gordura</v>
          </cell>
          <cell r="C310" t="str">
            <v>ud</v>
          </cell>
          <cell r="D310">
            <v>1</v>
          </cell>
          <cell r="E310">
            <v>40.700000000000003</v>
          </cell>
          <cell r="F310">
            <v>9.4499999999999993</v>
          </cell>
          <cell r="G310">
            <v>50.150000000000006</v>
          </cell>
          <cell r="H310">
            <v>50.15</v>
          </cell>
        </row>
        <row r="311">
          <cell r="A311" t="str">
            <v>1.300</v>
          </cell>
          <cell r="B311" t="str">
            <v>Serviços complementeres</v>
          </cell>
          <cell r="G311">
            <v>0</v>
          </cell>
          <cell r="H311">
            <v>0</v>
          </cell>
        </row>
        <row r="312">
          <cell r="A312" t="str">
            <v>1.301</v>
          </cell>
          <cell r="B312" t="str">
            <v>bancada seca em granito polido largura e 60cm</v>
          </cell>
          <cell r="C312" t="str">
            <v>ml</v>
          </cell>
          <cell r="D312">
            <v>2.1</v>
          </cell>
          <cell r="E312">
            <v>125</v>
          </cell>
          <cell r="F312">
            <v>24.1</v>
          </cell>
          <cell r="G312">
            <v>149.1</v>
          </cell>
          <cell r="H312">
            <v>313.11</v>
          </cell>
        </row>
        <row r="313">
          <cell r="A313" t="str">
            <v>1.302</v>
          </cell>
          <cell r="B313" t="str">
            <v>bancada em granito polido com uma cuba inox -largura de 60cm</v>
          </cell>
          <cell r="C313" t="str">
            <v>ml</v>
          </cell>
          <cell r="D313">
            <v>2.1</v>
          </cell>
          <cell r="E313">
            <v>172.9</v>
          </cell>
          <cell r="F313">
            <v>24.1</v>
          </cell>
          <cell r="G313">
            <v>197</v>
          </cell>
          <cell r="H313">
            <v>413.7</v>
          </cell>
        </row>
        <row r="314">
          <cell r="A314" t="str">
            <v>1.303</v>
          </cell>
          <cell r="B314" t="str">
            <v>metais para cuba (válvula ,sifão e torneira)</v>
          </cell>
          <cell r="C314" t="str">
            <v>vb</v>
          </cell>
          <cell r="D314">
            <v>1</v>
          </cell>
          <cell r="E314">
            <v>145.49</v>
          </cell>
          <cell r="F314">
            <v>21.67</v>
          </cell>
          <cell r="G314">
            <v>167.16000000000003</v>
          </cell>
          <cell r="H314">
            <v>167.16</v>
          </cell>
        </row>
        <row r="315">
          <cell r="A315" t="str">
            <v>1.304</v>
          </cell>
          <cell r="B315" t="str">
            <v>tampo em granito sobre mureta de alvenaria - largura de 40cm</v>
          </cell>
          <cell r="C315" t="str">
            <v>ml</v>
          </cell>
          <cell r="D315">
            <v>2.5</v>
          </cell>
          <cell r="E315">
            <v>120</v>
          </cell>
          <cell r="F315">
            <v>22.1</v>
          </cell>
          <cell r="G315">
            <v>142.1</v>
          </cell>
          <cell r="H315">
            <v>355.25</v>
          </cell>
        </row>
        <row r="316">
          <cell r="A316" t="str">
            <v>1.305</v>
          </cell>
          <cell r="B316" t="str">
            <v>TOTAL DO GRUPO</v>
          </cell>
          <cell r="G316">
            <v>0</v>
          </cell>
          <cell r="H316">
            <v>0</v>
          </cell>
        </row>
        <row r="317">
          <cell r="A317" t="str">
            <v>1.306</v>
          </cell>
          <cell r="G317">
            <v>0</v>
          </cell>
          <cell r="H317">
            <v>0</v>
          </cell>
        </row>
        <row r="318">
          <cell r="A318" t="str">
            <v>1.307</v>
          </cell>
          <cell r="B318" t="str">
            <v>ÁREA DE SAUNA</v>
          </cell>
          <cell r="G318">
            <v>0</v>
          </cell>
          <cell r="H318">
            <v>0</v>
          </cell>
        </row>
        <row r="319">
          <cell r="A319" t="str">
            <v>1.308</v>
          </cell>
          <cell r="B319" t="str">
            <v>Serviços Preliminares</v>
          </cell>
          <cell r="G319">
            <v>0</v>
          </cell>
          <cell r="H319">
            <v>0</v>
          </cell>
        </row>
        <row r="320">
          <cell r="A320" t="str">
            <v>1.309</v>
          </cell>
          <cell r="B320" t="str">
            <v>retirada de reboco danificado</v>
          </cell>
          <cell r="C320" t="str">
            <v>m2</v>
          </cell>
          <cell r="D320">
            <v>15</v>
          </cell>
          <cell r="F320">
            <v>2.78</v>
          </cell>
          <cell r="G320">
            <v>2.78</v>
          </cell>
          <cell r="H320">
            <v>41.7</v>
          </cell>
        </row>
        <row r="321">
          <cell r="A321" t="str">
            <v>1.310</v>
          </cell>
          <cell r="B321" t="str">
            <v>Demolição de churrasqueira existente</v>
          </cell>
          <cell r="C321" t="str">
            <v>ud</v>
          </cell>
          <cell r="D321">
            <v>1</v>
          </cell>
          <cell r="F321">
            <v>75</v>
          </cell>
          <cell r="G321">
            <v>75</v>
          </cell>
          <cell r="H321">
            <v>75</v>
          </cell>
        </row>
        <row r="322">
          <cell r="A322" t="str">
            <v>1.311</v>
          </cell>
          <cell r="B322" t="str">
            <v>Retirada de folhas de portas de madeira</v>
          </cell>
          <cell r="C322" t="str">
            <v>ud</v>
          </cell>
          <cell r="D322">
            <v>3</v>
          </cell>
          <cell r="F322">
            <v>2.2000000000000002</v>
          </cell>
          <cell r="G322">
            <v>2.2000000000000002</v>
          </cell>
          <cell r="H322">
            <v>6.6</v>
          </cell>
        </row>
        <row r="323">
          <cell r="A323" t="str">
            <v>1.312</v>
          </cell>
          <cell r="B323" t="str">
            <v>retirada das bancadas de granito com possibilidade de reaproveitamento</v>
          </cell>
          <cell r="C323" t="str">
            <v>ud</v>
          </cell>
          <cell r="D323">
            <v>3</v>
          </cell>
          <cell r="F323">
            <v>15</v>
          </cell>
          <cell r="G323">
            <v>15</v>
          </cell>
          <cell r="H323">
            <v>45</v>
          </cell>
        </row>
        <row r="324">
          <cell r="A324" t="str">
            <v>1.313</v>
          </cell>
          <cell r="B324" t="str">
            <v>Retirada de forro de madeira</v>
          </cell>
          <cell r="C324" t="str">
            <v>m²</v>
          </cell>
          <cell r="D324">
            <v>36</v>
          </cell>
          <cell r="F324">
            <v>8.73</v>
          </cell>
          <cell r="G324">
            <v>8.73</v>
          </cell>
          <cell r="H324">
            <v>314.27999999999997</v>
          </cell>
        </row>
        <row r="325">
          <cell r="A325" t="str">
            <v>1.314</v>
          </cell>
          <cell r="B325" t="str">
            <v>Retirada parcial da cobertura (telhas e madeiramento)</v>
          </cell>
          <cell r="C325" t="str">
            <v>m²</v>
          </cell>
          <cell r="D325">
            <v>25</v>
          </cell>
          <cell r="F325">
            <v>5.69</v>
          </cell>
          <cell r="G325">
            <v>5.69</v>
          </cell>
          <cell r="H325">
            <v>142.25</v>
          </cell>
        </row>
        <row r="326">
          <cell r="A326" t="str">
            <v>1.315</v>
          </cell>
          <cell r="B326" t="str">
            <v>Retirada de piso existente</v>
          </cell>
          <cell r="C326" t="str">
            <v>m²</v>
          </cell>
          <cell r="D326">
            <v>22</v>
          </cell>
          <cell r="F326">
            <v>5.91</v>
          </cell>
          <cell r="G326">
            <v>5.91</v>
          </cell>
          <cell r="H326">
            <v>130.02000000000001</v>
          </cell>
        </row>
        <row r="327">
          <cell r="A327" t="str">
            <v>1.316</v>
          </cell>
          <cell r="G327">
            <v>0</v>
          </cell>
          <cell r="H327">
            <v>0</v>
          </cell>
        </row>
        <row r="328">
          <cell r="A328" t="str">
            <v>1.317</v>
          </cell>
          <cell r="B328" t="str">
            <v>Estrutura</v>
          </cell>
          <cell r="G328">
            <v>0</v>
          </cell>
          <cell r="H328">
            <v>0</v>
          </cell>
        </row>
        <row r="329">
          <cell r="A329" t="str">
            <v>1.318</v>
          </cell>
          <cell r="B329" t="str">
            <v>concreto estrutural - fck = 180 kg/cm2</v>
          </cell>
          <cell r="C329" t="str">
            <v>m3</v>
          </cell>
          <cell r="D329">
            <v>0.5</v>
          </cell>
          <cell r="E329">
            <v>178.3</v>
          </cell>
          <cell r="F329">
            <v>78.150000000000006</v>
          </cell>
          <cell r="G329">
            <v>256.45000000000005</v>
          </cell>
          <cell r="H329">
            <v>128.22</v>
          </cell>
        </row>
        <row r="330">
          <cell r="A330" t="str">
            <v>1.319</v>
          </cell>
          <cell r="B330" t="str">
            <v>forma comum para estrutura-utilizacao 3 vezes</v>
          </cell>
          <cell r="C330" t="str">
            <v>m2</v>
          </cell>
          <cell r="D330">
            <v>11.8</v>
          </cell>
          <cell r="E330">
            <v>14.92</v>
          </cell>
          <cell r="F330">
            <v>13.81</v>
          </cell>
          <cell r="G330">
            <v>28.73</v>
          </cell>
          <cell r="H330">
            <v>339.01</v>
          </cell>
        </row>
        <row r="331">
          <cell r="A331" t="str">
            <v>1.320</v>
          </cell>
          <cell r="B331" t="str">
            <v>aço ca-50/60</v>
          </cell>
          <cell r="C331" t="str">
            <v>kg</v>
          </cell>
          <cell r="D331">
            <v>40</v>
          </cell>
          <cell r="E331">
            <v>2.7</v>
          </cell>
          <cell r="F331">
            <v>0.9</v>
          </cell>
          <cell r="G331">
            <v>3.6</v>
          </cell>
          <cell r="H331">
            <v>144</v>
          </cell>
        </row>
        <row r="332">
          <cell r="A332" t="str">
            <v>1.321</v>
          </cell>
          <cell r="B332" t="str">
            <v>Laje pré-moldada para forro</v>
          </cell>
          <cell r="C332" t="str">
            <v>m²</v>
          </cell>
          <cell r="D332">
            <v>22.23</v>
          </cell>
          <cell r="E332">
            <v>24.52</v>
          </cell>
          <cell r="F332">
            <v>5.42</v>
          </cell>
          <cell r="G332">
            <v>29.939999999999998</v>
          </cell>
          <cell r="H332">
            <v>665.56</v>
          </cell>
        </row>
        <row r="333">
          <cell r="A333" t="str">
            <v>1.322</v>
          </cell>
          <cell r="B333" t="str">
            <v>Impermeabilização</v>
          </cell>
          <cell r="G333">
            <v>0</v>
          </cell>
          <cell r="H333">
            <v>0</v>
          </cell>
        </row>
        <row r="334">
          <cell r="A334" t="str">
            <v>1.323</v>
          </cell>
          <cell r="B334" t="str">
            <v>impermeabilização parede na divisa</v>
          </cell>
          <cell r="C334" t="str">
            <v>m2</v>
          </cell>
          <cell r="D334">
            <v>12</v>
          </cell>
          <cell r="E334">
            <v>3.7</v>
          </cell>
          <cell r="F334">
            <v>14.74</v>
          </cell>
          <cell r="G334">
            <v>18.440000000000001</v>
          </cell>
          <cell r="H334">
            <v>221.28</v>
          </cell>
        </row>
        <row r="335">
          <cell r="A335" t="str">
            <v>1.324</v>
          </cell>
          <cell r="B335" t="str">
            <v>Alvenaria</v>
          </cell>
          <cell r="G335">
            <v>0</v>
          </cell>
          <cell r="H335">
            <v>0</v>
          </cell>
        </row>
        <row r="336">
          <cell r="A336" t="str">
            <v>1.325</v>
          </cell>
          <cell r="B336" t="str">
            <v>alvenaria de tijolo 8 furos 1/2 vez</v>
          </cell>
          <cell r="C336" t="str">
            <v>m2</v>
          </cell>
          <cell r="D336">
            <v>40</v>
          </cell>
          <cell r="E336">
            <v>5.2</v>
          </cell>
          <cell r="F336">
            <v>9.1999999999999993</v>
          </cell>
          <cell r="G336">
            <v>14.399999999999999</v>
          </cell>
          <cell r="H336">
            <v>576</v>
          </cell>
        </row>
        <row r="337">
          <cell r="A337" t="str">
            <v>1.326</v>
          </cell>
          <cell r="B337" t="str">
            <v>Cobertura</v>
          </cell>
          <cell r="G337">
            <v>0</v>
          </cell>
          <cell r="H337">
            <v>0</v>
          </cell>
        </row>
        <row r="338">
          <cell r="A338" t="str">
            <v>1.327</v>
          </cell>
          <cell r="B338" t="str">
            <v>Recolocação do madeiramento da cobertura com substituição das peças danificadas</v>
          </cell>
          <cell r="C338" t="str">
            <v>m2</v>
          </cell>
          <cell r="D338">
            <v>25</v>
          </cell>
          <cell r="E338">
            <v>2.4300000000000002</v>
          </cell>
          <cell r="F338">
            <v>11.04</v>
          </cell>
          <cell r="G338">
            <v>13.469999999999999</v>
          </cell>
          <cell r="H338">
            <v>336.75</v>
          </cell>
        </row>
        <row r="339">
          <cell r="A339" t="str">
            <v>1.328</v>
          </cell>
          <cell r="B339" t="str">
            <v>Recolocação da cobertura com telhas tipo "plan" com substituição das telhas danificadas</v>
          </cell>
          <cell r="C339" t="str">
            <v>m2</v>
          </cell>
          <cell r="D339">
            <v>25</v>
          </cell>
          <cell r="E339">
            <v>1.35</v>
          </cell>
          <cell r="F339">
            <v>9.48</v>
          </cell>
          <cell r="G339">
            <v>10.83</v>
          </cell>
          <cell r="H339">
            <v>270.75</v>
          </cell>
        </row>
        <row r="340">
          <cell r="A340" t="str">
            <v>1.329</v>
          </cell>
          <cell r="B340" t="str">
            <v>rufo metálico</v>
          </cell>
          <cell r="C340" t="str">
            <v>ml</v>
          </cell>
          <cell r="D340">
            <v>9.5</v>
          </cell>
          <cell r="E340">
            <v>13.18</v>
          </cell>
          <cell r="G340">
            <v>13.18</v>
          </cell>
          <cell r="H340">
            <v>125.21</v>
          </cell>
        </row>
        <row r="341">
          <cell r="A341" t="str">
            <v>1.330</v>
          </cell>
          <cell r="B341" t="str">
            <v>Esquadrias</v>
          </cell>
          <cell r="G341">
            <v>0</v>
          </cell>
          <cell r="H341">
            <v>0</v>
          </cell>
        </row>
        <row r="342">
          <cell r="A342" t="str">
            <v>1.331</v>
          </cell>
          <cell r="B342" t="str">
            <v>Janela de alumínio tipo maxim-ar com vidro</v>
          </cell>
          <cell r="C342" t="str">
            <v>m²</v>
          </cell>
          <cell r="D342">
            <v>3.5</v>
          </cell>
          <cell r="E342">
            <v>270.81</v>
          </cell>
          <cell r="F342">
            <v>17.12</v>
          </cell>
          <cell r="G342">
            <v>287.93</v>
          </cell>
          <cell r="H342">
            <v>1007.75</v>
          </cell>
        </row>
        <row r="343">
          <cell r="A343" t="str">
            <v>1.332</v>
          </cell>
          <cell r="B343" t="str">
            <v xml:space="preserve">porta de entrada em aluminio e vidro   (0,80X2,10)m    </v>
          </cell>
          <cell r="C343" t="str">
            <v>ud</v>
          </cell>
          <cell r="D343">
            <v>1</v>
          </cell>
          <cell r="E343">
            <v>315</v>
          </cell>
          <cell r="F343">
            <v>54.94</v>
          </cell>
          <cell r="G343">
            <v>369.94</v>
          </cell>
          <cell r="H343">
            <v>369.94</v>
          </cell>
        </row>
        <row r="344">
          <cell r="A344" t="str">
            <v>1.333</v>
          </cell>
          <cell r="B344" t="str">
            <v>Remanejamento da porta da sáuna antiga para a nova</v>
          </cell>
          <cell r="C344" t="str">
            <v>ud</v>
          </cell>
          <cell r="D344">
            <v>1</v>
          </cell>
          <cell r="F344">
            <v>54.94</v>
          </cell>
          <cell r="G344">
            <v>54.94</v>
          </cell>
          <cell r="H344">
            <v>54.94</v>
          </cell>
        </row>
        <row r="345">
          <cell r="A345" t="str">
            <v>1.334</v>
          </cell>
          <cell r="B345" t="str">
            <v>Colocação de folhas de porta - 0,60x2,10m (banheiros e deposito)</v>
          </cell>
          <cell r="C345" t="str">
            <v>ud</v>
          </cell>
          <cell r="D345">
            <v>3</v>
          </cell>
          <cell r="F345">
            <v>33.54</v>
          </cell>
          <cell r="G345">
            <v>33.54</v>
          </cell>
          <cell r="H345">
            <v>100.62</v>
          </cell>
        </row>
        <row r="346">
          <cell r="A346" t="str">
            <v>1.335</v>
          </cell>
          <cell r="B346" t="str">
            <v>Revestimento</v>
          </cell>
          <cell r="G346">
            <v>0</v>
          </cell>
          <cell r="H346">
            <v>0</v>
          </cell>
        </row>
        <row r="347">
          <cell r="A347" t="str">
            <v>1.336</v>
          </cell>
          <cell r="B347" t="str">
            <v>chapisco de cimento e areia 1:3</v>
          </cell>
          <cell r="C347" t="str">
            <v>m2</v>
          </cell>
          <cell r="D347">
            <v>115</v>
          </cell>
          <cell r="E347">
            <v>1.01</v>
          </cell>
          <cell r="F347">
            <v>1.99</v>
          </cell>
          <cell r="G347">
            <v>3</v>
          </cell>
          <cell r="H347">
            <v>345</v>
          </cell>
        </row>
        <row r="348">
          <cell r="A348" t="str">
            <v>1.337</v>
          </cell>
          <cell r="B348" t="str">
            <v>reboco paulista</v>
          </cell>
          <cell r="C348" t="str">
            <v>m2</v>
          </cell>
          <cell r="D348">
            <v>115</v>
          </cell>
          <cell r="E348">
            <v>3.36</v>
          </cell>
          <cell r="F348">
            <v>7.05</v>
          </cell>
          <cell r="G348">
            <v>10.41</v>
          </cell>
          <cell r="H348">
            <v>1197.1500000000001</v>
          </cell>
        </row>
        <row r="349">
          <cell r="A349" t="str">
            <v>1.338</v>
          </cell>
          <cell r="B349" t="str">
            <v>revestimento com cerâmica  20x20cm</v>
          </cell>
          <cell r="C349" t="str">
            <v>m²</v>
          </cell>
          <cell r="D349">
            <v>45</v>
          </cell>
          <cell r="E349">
            <v>13.77</v>
          </cell>
          <cell r="F349">
            <v>4.5999999999999996</v>
          </cell>
          <cell r="G349">
            <v>18.369999999999997</v>
          </cell>
          <cell r="H349">
            <v>826.65</v>
          </cell>
        </row>
        <row r="350">
          <cell r="A350" t="str">
            <v>1.339</v>
          </cell>
          <cell r="B350" t="str">
            <v>Pisos</v>
          </cell>
          <cell r="G350">
            <v>0</v>
          </cell>
          <cell r="H350">
            <v>0</v>
          </cell>
        </row>
        <row r="351">
          <cell r="A351" t="str">
            <v>1.340</v>
          </cell>
          <cell r="B351" t="str">
            <v>Degraus (escadas)</v>
          </cell>
          <cell r="C351" t="str">
            <v>ud</v>
          </cell>
          <cell r="D351">
            <v>1</v>
          </cell>
          <cell r="E351">
            <v>497.25</v>
          </cell>
          <cell r="F351">
            <v>739.58</v>
          </cell>
          <cell r="G351">
            <v>1236.83</v>
          </cell>
          <cell r="H351">
            <v>1236.83</v>
          </cell>
        </row>
        <row r="352">
          <cell r="A352" t="str">
            <v>1.341</v>
          </cell>
          <cell r="B352" t="str">
            <v>regularização de base com argamassa no traço 1:3</v>
          </cell>
          <cell r="C352" t="str">
            <v>m2</v>
          </cell>
          <cell r="D352">
            <v>15</v>
          </cell>
          <cell r="E352">
            <v>6.16</v>
          </cell>
          <cell r="F352">
            <v>3.34</v>
          </cell>
          <cell r="G352">
            <v>9.5</v>
          </cell>
          <cell r="H352">
            <v>142.5</v>
          </cell>
        </row>
        <row r="353">
          <cell r="A353" t="str">
            <v>1.342</v>
          </cell>
          <cell r="B353" t="str">
            <v>piso cerâmico anti derrapante</v>
          </cell>
          <cell r="C353" t="str">
            <v>m2</v>
          </cell>
          <cell r="D353">
            <v>15</v>
          </cell>
          <cell r="E353">
            <v>31.91</v>
          </cell>
          <cell r="F353">
            <v>10.01</v>
          </cell>
          <cell r="G353">
            <v>41.92</v>
          </cell>
          <cell r="H353">
            <v>628.79999999999995</v>
          </cell>
        </row>
        <row r="354">
          <cell r="A354" t="str">
            <v>1.343</v>
          </cell>
          <cell r="B354" t="str">
            <v>Rodapé de piso cerâmico</v>
          </cell>
          <cell r="C354" t="str">
            <v>ml</v>
          </cell>
          <cell r="D354">
            <v>12</v>
          </cell>
          <cell r="E354">
            <v>1.25</v>
          </cell>
          <cell r="F354">
            <v>0.79</v>
          </cell>
          <cell r="G354">
            <v>2.04</v>
          </cell>
          <cell r="H354">
            <v>24.48</v>
          </cell>
        </row>
        <row r="355">
          <cell r="A355" t="str">
            <v>1.344</v>
          </cell>
          <cell r="B355" t="str">
            <v>Forro</v>
          </cell>
          <cell r="G355">
            <v>0</v>
          </cell>
          <cell r="H355">
            <v>0</v>
          </cell>
        </row>
        <row r="356">
          <cell r="A356" t="str">
            <v>1.345</v>
          </cell>
          <cell r="B356" t="str">
            <v>forro de PVC (COLOCADO)</v>
          </cell>
          <cell r="C356" t="str">
            <v>m2</v>
          </cell>
          <cell r="D356">
            <v>10.5</v>
          </cell>
          <cell r="E356">
            <v>26</v>
          </cell>
          <cell r="G356">
            <v>26</v>
          </cell>
          <cell r="H356">
            <v>273</v>
          </cell>
        </row>
        <row r="357">
          <cell r="A357" t="str">
            <v>1.346</v>
          </cell>
          <cell r="B357" t="str">
            <v>Roda foro de PVC</v>
          </cell>
          <cell r="C357" t="str">
            <v>ml</v>
          </cell>
          <cell r="D357">
            <v>26</v>
          </cell>
          <cell r="E357">
            <v>2.0499999999999998</v>
          </cell>
          <cell r="G357">
            <v>2.0499999999999998</v>
          </cell>
          <cell r="H357">
            <v>53.3</v>
          </cell>
        </row>
        <row r="358">
          <cell r="A358" t="str">
            <v>1.347</v>
          </cell>
          <cell r="B358" t="str">
            <v>Pintura</v>
          </cell>
          <cell r="G358">
            <v>0</v>
          </cell>
          <cell r="H358">
            <v>0</v>
          </cell>
        </row>
        <row r="359">
          <cell r="A359" t="str">
            <v>1.348</v>
          </cell>
          <cell r="B359" t="str">
            <v>pintura acrílica com retoque de massa - 2 demãos (interna)</v>
          </cell>
          <cell r="C359" t="str">
            <v>m2</v>
          </cell>
          <cell r="D359">
            <v>38.1</v>
          </cell>
          <cell r="E359">
            <v>2.06</v>
          </cell>
          <cell r="F359">
            <v>3.42</v>
          </cell>
          <cell r="G359">
            <v>5.48</v>
          </cell>
          <cell r="H359">
            <v>208.78</v>
          </cell>
        </row>
        <row r="360">
          <cell r="A360" t="str">
            <v>1.349</v>
          </cell>
          <cell r="B360" t="str">
            <v>pintura esmalte em esquadrias de madeira</v>
          </cell>
          <cell r="C360" t="str">
            <v>m2</v>
          </cell>
          <cell r="D360">
            <v>5.0999999999999996</v>
          </cell>
          <cell r="E360">
            <v>5.61</v>
          </cell>
          <cell r="F360">
            <v>5.51</v>
          </cell>
          <cell r="G360">
            <v>11.120000000000001</v>
          </cell>
          <cell r="H360">
            <v>56.71</v>
          </cell>
        </row>
        <row r="361">
          <cell r="A361" t="str">
            <v>1.350</v>
          </cell>
          <cell r="B361" t="str">
            <v>pintura externa com textura acrílica aplicada a rolo</v>
          </cell>
          <cell r="C361" t="str">
            <v>m2</v>
          </cell>
          <cell r="D361">
            <v>28.27</v>
          </cell>
          <cell r="E361">
            <v>2.85</v>
          </cell>
          <cell r="F361">
            <v>2.33</v>
          </cell>
          <cell r="G361">
            <v>5.18</v>
          </cell>
          <cell r="H361">
            <v>146.43</v>
          </cell>
        </row>
        <row r="362">
          <cell r="A362" t="str">
            <v>1.351</v>
          </cell>
          <cell r="B362" t="str">
            <v>pintura acrílica com massa corrida acrílica a duas demãos (interna)</v>
          </cell>
          <cell r="C362" t="str">
            <v>m2</v>
          </cell>
          <cell r="D362">
            <v>50</v>
          </cell>
          <cell r="E362">
            <v>3.11</v>
          </cell>
          <cell r="F362">
            <v>4.9800000000000004</v>
          </cell>
          <cell r="G362">
            <v>8.09</v>
          </cell>
          <cell r="H362">
            <v>404.5</v>
          </cell>
        </row>
        <row r="363">
          <cell r="A363" t="str">
            <v>1.352</v>
          </cell>
          <cell r="B363" t="str">
            <v>Instalações Elétricas</v>
          </cell>
          <cell r="G363">
            <v>0</v>
          </cell>
          <cell r="H363">
            <v>0</v>
          </cell>
        </row>
        <row r="364">
          <cell r="A364" t="str">
            <v>1.353</v>
          </cell>
          <cell r="B364" t="str">
            <v>instalações de pontos de tomadas</v>
          </cell>
          <cell r="C364" t="str">
            <v>ud</v>
          </cell>
          <cell r="D364">
            <v>5</v>
          </cell>
          <cell r="E364">
            <v>32</v>
          </cell>
          <cell r="F364">
            <v>6.4</v>
          </cell>
          <cell r="G364">
            <v>38.4</v>
          </cell>
          <cell r="H364">
            <v>192</v>
          </cell>
        </row>
        <row r="365">
          <cell r="A365" t="str">
            <v>1.354</v>
          </cell>
          <cell r="B365" t="str">
            <v xml:space="preserve">instalação de pontos de iluminação </v>
          </cell>
          <cell r="C365" t="str">
            <v>ud</v>
          </cell>
          <cell r="D365">
            <v>5</v>
          </cell>
          <cell r="E365">
            <v>90</v>
          </cell>
          <cell r="F365">
            <v>18</v>
          </cell>
          <cell r="G365">
            <v>108</v>
          </cell>
          <cell r="H365">
            <v>540</v>
          </cell>
        </row>
        <row r="366">
          <cell r="A366" t="str">
            <v>1.355</v>
          </cell>
          <cell r="B366" t="str">
            <v>instalação de interruptores</v>
          </cell>
          <cell r="C366" t="str">
            <v>ud</v>
          </cell>
          <cell r="D366">
            <v>3</v>
          </cell>
          <cell r="E366">
            <v>32</v>
          </cell>
          <cell r="F366">
            <v>6.4</v>
          </cell>
          <cell r="G366">
            <v>38.4</v>
          </cell>
          <cell r="H366">
            <v>115.2</v>
          </cell>
        </row>
        <row r="367">
          <cell r="A367" t="str">
            <v>1.356</v>
          </cell>
          <cell r="B367" t="str">
            <v>TOTAL DO GRUPO</v>
          </cell>
          <cell r="G367">
            <v>0</v>
          </cell>
          <cell r="H367">
            <v>0</v>
          </cell>
        </row>
        <row r="368">
          <cell r="A368" t="str">
            <v>1.357</v>
          </cell>
          <cell r="G368">
            <v>0</v>
          </cell>
          <cell r="H368">
            <v>0</v>
          </cell>
        </row>
        <row r="369">
          <cell r="A369" t="str">
            <v>1.358</v>
          </cell>
          <cell r="B369" t="str">
            <v>REVITALIZAÇÃO DA TORRE</v>
          </cell>
          <cell r="G369">
            <v>0</v>
          </cell>
          <cell r="H369">
            <v>0</v>
          </cell>
        </row>
        <row r="370">
          <cell r="A370" t="str">
            <v>1.359</v>
          </cell>
          <cell r="B370" t="str">
            <v>Revestimento</v>
          </cell>
          <cell r="G370">
            <v>0</v>
          </cell>
          <cell r="H370">
            <v>0</v>
          </cell>
        </row>
        <row r="371">
          <cell r="A371" t="str">
            <v>1.360</v>
          </cell>
          <cell r="B371" t="str">
            <v>Substituição do revestimento cerâmico existente nas sacadas por outra de cor mais clara</v>
          </cell>
          <cell r="C371" t="str">
            <v>m²</v>
          </cell>
          <cell r="D371">
            <v>70</v>
          </cell>
          <cell r="E371">
            <v>18.440000000000001</v>
          </cell>
          <cell r="F371">
            <v>17.63</v>
          </cell>
          <cell r="G371">
            <v>36.07</v>
          </cell>
          <cell r="H371">
            <v>2524.9</v>
          </cell>
        </row>
        <row r="372">
          <cell r="A372" t="str">
            <v>1.361</v>
          </cell>
          <cell r="B372" t="str">
            <v>Cobrimento das floreiras sob janelas com placas de granito, com inclinação para fora</v>
          </cell>
          <cell r="C372" t="str">
            <v>m²</v>
          </cell>
          <cell r="D372">
            <v>128.5</v>
          </cell>
          <cell r="E372">
            <v>121.88</v>
          </cell>
          <cell r="F372">
            <v>26.8</v>
          </cell>
          <cell r="G372">
            <v>148.68</v>
          </cell>
          <cell r="H372">
            <v>19105.38</v>
          </cell>
        </row>
        <row r="373">
          <cell r="A373" t="str">
            <v>1.362</v>
          </cell>
          <cell r="B373" t="str">
            <v xml:space="preserve">Fornecimento e colocação de sistema de brise com ângulo fixo, baseado em painel modular 84R, fixado em porta paineis, formando ângulo de 45° de fabricação HUNTER DOUGLAS </v>
          </cell>
          <cell r="C373" t="str">
            <v>m²</v>
          </cell>
          <cell r="D373">
            <v>458.72</v>
          </cell>
          <cell r="E373">
            <v>190.57</v>
          </cell>
          <cell r="F373">
            <v>15</v>
          </cell>
          <cell r="G373">
            <v>205.57</v>
          </cell>
          <cell r="H373">
            <v>94299.07</v>
          </cell>
        </row>
        <row r="374">
          <cell r="A374" t="str">
            <v>1.363</v>
          </cell>
          <cell r="B374" t="str">
            <v>Fornecimento e colocação de tela na parte interna dos brises, para evitar entrada de pássaros</v>
          </cell>
          <cell r="C374" t="str">
            <v>m²</v>
          </cell>
          <cell r="D374">
            <v>458.72</v>
          </cell>
          <cell r="E374">
            <v>3</v>
          </cell>
          <cell r="F374">
            <v>2</v>
          </cell>
          <cell r="G374">
            <v>5</v>
          </cell>
          <cell r="H374">
            <v>2293.6</v>
          </cell>
        </row>
        <row r="375">
          <cell r="A375" t="str">
            <v>1.364</v>
          </cell>
          <cell r="B375" t="str">
            <v xml:space="preserve">Pintura </v>
          </cell>
          <cell r="G375">
            <v>0</v>
          </cell>
          <cell r="H375">
            <v>0</v>
          </cell>
        </row>
        <row r="376">
          <cell r="A376" t="str">
            <v>1.365</v>
          </cell>
          <cell r="B376" t="str">
            <v xml:space="preserve">Apintura externa da Torre deverá obedecer as seguintes etapas: </v>
          </cell>
          <cell r="G376">
            <v>0</v>
          </cell>
          <cell r="H376">
            <v>0</v>
          </cell>
        </row>
        <row r="377">
          <cell r="A377" t="str">
            <v>1.366</v>
          </cell>
          <cell r="B377" t="str">
            <v xml:space="preserve">a - Remoçao de parte do revestimento danificado pelas infiltrações </v>
          </cell>
          <cell r="G377">
            <v>0</v>
          </cell>
          <cell r="H377">
            <v>0</v>
          </cell>
        </row>
        <row r="378">
          <cell r="A378" t="str">
            <v>1.367</v>
          </cell>
          <cell r="B378" t="str">
            <v>b - Recuperação do revestimento danificado com argamassa pronta -uso exterior</v>
          </cell>
          <cell r="E378" t="str">
            <v xml:space="preserve"> </v>
          </cell>
          <cell r="G378" t="e">
            <v>#VALUE!</v>
          </cell>
          <cell r="H378" t="e">
            <v>#VALUE!</v>
          </cell>
        </row>
        <row r="379">
          <cell r="A379" t="str">
            <v>1.368</v>
          </cell>
          <cell r="B379" t="str">
            <v>c - Reparo das trincas e fissuras com Selatrinca e Igolflex;</v>
          </cell>
          <cell r="G379">
            <v>0</v>
          </cell>
          <cell r="H379">
            <v>0</v>
          </cell>
        </row>
        <row r="380">
          <cell r="A380" t="str">
            <v>1.369</v>
          </cell>
          <cell r="B380" t="str">
            <v>d - Aplicação de textura nos pontos calafetados;</v>
          </cell>
          <cell r="G380">
            <v>0</v>
          </cell>
          <cell r="H380">
            <v>0</v>
          </cell>
        </row>
        <row r="381">
          <cell r="A381" t="str">
            <v>1.370</v>
          </cell>
          <cell r="B381" t="str">
            <v>d - Aplicação uma demão de fundo preparador ou selador acrílico;</v>
          </cell>
          <cell r="G381">
            <v>0</v>
          </cell>
          <cell r="H381">
            <v>0</v>
          </cell>
        </row>
        <row r="382">
          <cell r="A382" t="str">
            <v>1.371</v>
          </cell>
          <cell r="B382" t="str">
            <v>e - Aplicação de silicone nas janelas</v>
          </cell>
          <cell r="G382">
            <v>0</v>
          </cell>
          <cell r="H382">
            <v>0</v>
          </cell>
        </row>
        <row r="383">
          <cell r="A383" t="str">
            <v>1.372</v>
          </cell>
          <cell r="B383" t="str">
            <v>f - Aplicação de duas demãos de latex acrílico como acabamento final;</v>
          </cell>
          <cell r="G383">
            <v>0</v>
          </cell>
          <cell r="H383">
            <v>0</v>
          </cell>
        </row>
        <row r="384">
          <cell r="A384" t="str">
            <v>1.373</v>
          </cell>
          <cell r="B384" t="str">
            <v>g - Limpeza das janelas devido a sujeiras durante os serviços.</v>
          </cell>
          <cell r="C384" t="str">
            <v>m²</v>
          </cell>
          <cell r="D384">
            <v>5024.6499999999996</v>
          </cell>
          <cell r="E384">
            <v>3.35</v>
          </cell>
          <cell r="F384">
            <v>4.5</v>
          </cell>
          <cell r="G384">
            <v>7.85</v>
          </cell>
          <cell r="H384">
            <v>39443.5</v>
          </cell>
        </row>
        <row r="385">
          <cell r="A385" t="str">
            <v>1.374</v>
          </cell>
          <cell r="B385" t="str">
            <v>Pintura do sub-solo com latex acrílica, com retoque de massa corrida, onde for necessário, nas paredes, pilares e tetos</v>
          </cell>
          <cell r="C385" t="str">
            <v>m²</v>
          </cell>
          <cell r="D385">
            <v>1578.41</v>
          </cell>
          <cell r="E385">
            <v>2.06</v>
          </cell>
          <cell r="F385">
            <v>3.42</v>
          </cell>
          <cell r="G385">
            <v>5.48</v>
          </cell>
          <cell r="H385">
            <v>8649.68</v>
          </cell>
        </row>
        <row r="386">
          <cell r="A386" t="str">
            <v>1.375</v>
          </cell>
          <cell r="B386" t="str">
            <v>Pintura das paredes das rampas de entrada de veículos com latex acrílica, com retoque de textura, onde for necessário.</v>
          </cell>
          <cell r="C386" t="str">
            <v>m²</v>
          </cell>
          <cell r="D386">
            <v>36</v>
          </cell>
          <cell r="E386">
            <v>2.06</v>
          </cell>
          <cell r="F386">
            <v>3.42</v>
          </cell>
          <cell r="G386">
            <v>5.48</v>
          </cell>
          <cell r="H386">
            <v>197.28</v>
          </cell>
        </row>
        <row r="387">
          <cell r="A387" t="str">
            <v>1.376</v>
          </cell>
          <cell r="B387" t="str">
            <v>TOTAL DO GRUPO</v>
          </cell>
          <cell r="G387">
            <v>0</v>
          </cell>
          <cell r="H387">
            <v>0</v>
          </cell>
        </row>
        <row r="388">
          <cell r="A388" t="str">
            <v>1.377</v>
          </cell>
          <cell r="G388">
            <v>0</v>
          </cell>
          <cell r="H388">
            <v>0</v>
          </cell>
        </row>
        <row r="389">
          <cell r="A389" t="str">
            <v>1.378</v>
          </cell>
          <cell r="B389" t="str">
            <v>REVITALIZAÇÃO - ÁREA EXTERNA AO REDOR DO PRÉDIO / RAMPA DE ACESSO A PISCINA</v>
          </cell>
          <cell r="G389">
            <v>0</v>
          </cell>
          <cell r="H389">
            <v>0</v>
          </cell>
        </row>
        <row r="390">
          <cell r="A390" t="str">
            <v>1.379</v>
          </cell>
          <cell r="G390">
            <v>0</v>
          </cell>
          <cell r="H390">
            <v>0</v>
          </cell>
        </row>
        <row r="391">
          <cell r="A391" t="str">
            <v>1.380</v>
          </cell>
          <cell r="B391" t="str">
            <v xml:space="preserve"> Pintura de muros obedecendo o mesmo processo da torre</v>
          </cell>
          <cell r="C391" t="str">
            <v>m2</v>
          </cell>
          <cell r="D391">
            <v>160</v>
          </cell>
          <cell r="E391">
            <v>3.35</v>
          </cell>
          <cell r="F391">
            <v>4.5</v>
          </cell>
          <cell r="G391">
            <v>7.85</v>
          </cell>
          <cell r="H391">
            <v>1256</v>
          </cell>
        </row>
        <row r="392">
          <cell r="A392" t="str">
            <v>1.381</v>
          </cell>
          <cell r="B392" t="str">
            <v xml:space="preserve">Demolição de Floreiras </v>
          </cell>
          <cell r="C392" t="str">
            <v>m2</v>
          </cell>
          <cell r="D392">
            <v>42.16</v>
          </cell>
          <cell r="F392">
            <v>2.5499999999999998</v>
          </cell>
          <cell r="G392">
            <v>2.5499999999999998</v>
          </cell>
          <cell r="H392">
            <v>107.5</v>
          </cell>
        </row>
        <row r="393">
          <cell r="A393" t="str">
            <v>1.382</v>
          </cell>
          <cell r="B393" t="str">
            <v>Demolição de pergolado na área próxima da piscina</v>
          </cell>
          <cell r="C393" t="str">
            <v>m2</v>
          </cell>
          <cell r="D393">
            <v>7.28</v>
          </cell>
          <cell r="F393">
            <v>5.69</v>
          </cell>
          <cell r="G393">
            <v>5.69</v>
          </cell>
          <cell r="H393">
            <v>41.42</v>
          </cell>
        </row>
        <row r="394">
          <cell r="A394" t="str">
            <v>1.383</v>
          </cell>
          <cell r="B394" t="str">
            <v>Rampa para pedestre com inclinação de 6,5%, em concreto, conforme projeto, inclusive revestimento cerâmico</v>
          </cell>
          <cell r="C394" t="str">
            <v>m²</v>
          </cell>
          <cell r="D394">
            <v>20.440000000000001</v>
          </cell>
          <cell r="E394">
            <v>221.53</v>
          </cell>
          <cell r="F394">
            <v>114.84</v>
          </cell>
          <cell r="G394">
            <v>336.37</v>
          </cell>
          <cell r="H394">
            <v>6875.4</v>
          </cell>
        </row>
        <row r="395">
          <cell r="A395" t="str">
            <v>1.384</v>
          </cell>
          <cell r="B395" t="str">
            <v>Remanejamento de parte do guarda corpo para o patamar de chegada da rampa</v>
          </cell>
          <cell r="C395" t="str">
            <v>ml</v>
          </cell>
          <cell r="D395">
            <v>1.6</v>
          </cell>
          <cell r="F395">
            <v>2.11</v>
          </cell>
          <cell r="G395">
            <v>2.11</v>
          </cell>
          <cell r="H395">
            <v>3.37</v>
          </cell>
        </row>
        <row r="396">
          <cell r="A396" t="str">
            <v>1.385</v>
          </cell>
          <cell r="B396" t="str">
            <v>Execução de guarda corpo conforme o existente</v>
          </cell>
          <cell r="C396" t="str">
            <v>ml</v>
          </cell>
          <cell r="D396">
            <v>1</v>
          </cell>
          <cell r="E396">
            <v>450</v>
          </cell>
          <cell r="G396">
            <v>450</v>
          </cell>
          <cell r="H396">
            <v>450</v>
          </cell>
        </row>
        <row r="397">
          <cell r="A397" t="str">
            <v>1.386</v>
          </cell>
          <cell r="B397" t="str">
            <v>Execução de Floreiras conforme projeto</v>
          </cell>
          <cell r="C397" t="str">
            <v>ml</v>
          </cell>
          <cell r="D397">
            <v>50.71</v>
          </cell>
          <cell r="E397">
            <v>6.58</v>
          </cell>
          <cell r="F397">
            <v>6.09</v>
          </cell>
          <cell r="G397">
            <v>12.67</v>
          </cell>
          <cell r="H397">
            <v>642.49</v>
          </cell>
        </row>
        <row r="398">
          <cell r="A398" t="str">
            <v>1.387</v>
          </cell>
          <cell r="B398" t="str">
            <v>Limpeza geral do revestimento em pedra pirinópolis com reparos no rejuntamento, substituição de pedras danificada e posterior inpermeabilização</v>
          </cell>
          <cell r="C398" t="str">
            <v>m2</v>
          </cell>
          <cell r="D398">
            <v>715.86</v>
          </cell>
          <cell r="E398">
            <v>2</v>
          </cell>
          <cell r="F398">
            <v>4</v>
          </cell>
          <cell r="G398">
            <v>6</v>
          </cell>
          <cell r="H398">
            <v>4295.16</v>
          </cell>
        </row>
        <row r="399">
          <cell r="A399" t="str">
            <v>1.388</v>
          </cell>
          <cell r="B399" t="str">
            <v>Remoção de entulhos, inclusive carga manual em caçambas</v>
          </cell>
          <cell r="C399" t="str">
            <v>m³</v>
          </cell>
          <cell r="D399">
            <v>30</v>
          </cell>
          <cell r="E399">
            <v>12</v>
          </cell>
          <cell r="F399">
            <v>2.2200000000000002</v>
          </cell>
          <cell r="G399">
            <v>14.22</v>
          </cell>
          <cell r="H399">
            <v>426.6</v>
          </cell>
        </row>
      </sheetData>
      <sheetData sheetId="3"/>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rçamento Básico"/>
      <sheetName val="PropostaCoren"/>
      <sheetName val="Araújo"/>
      <sheetName val="NúcleoEngenharia"/>
      <sheetName val="HS"/>
      <sheetName val="HO"/>
      <sheetName val="Básico (2)"/>
      <sheetName val="Parede"/>
      <sheetName val="tinta"/>
      <sheetName val="Gesso"/>
      <sheetName val="acartonado"/>
      <sheetName val="Metálica"/>
      <sheetName val="PABXSF"/>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rviços"/>
      <sheetName val="Orçamento"/>
      <sheetName val="Transporte"/>
      <sheetName val="Plan2"/>
    </sheetNames>
    <sheetDataSet>
      <sheetData sheetId="0">
        <row r="3">
          <cell r="B3" t="str">
            <v>Atividades Auxiliares ou Básica</v>
          </cell>
          <cell r="F3" t="str">
            <v>Und Com</v>
          </cell>
          <cell r="G3" t="str">
            <v>Und</v>
          </cell>
          <cell r="H3" t="str">
            <v>Und Com</v>
          </cell>
          <cell r="I3" t="str">
            <v>Und</v>
          </cell>
          <cell r="J3" t="str">
            <v>Und Com</v>
          </cell>
          <cell r="K3" t="str">
            <v>Und</v>
          </cell>
          <cell r="L3" t="str">
            <v>Und Com</v>
          </cell>
          <cell r="M3" t="str">
            <v>Und</v>
          </cell>
          <cell r="N3" t="str">
            <v>Und Com</v>
          </cell>
          <cell r="O3" t="str">
            <v>Und</v>
          </cell>
          <cell r="P3" t="str">
            <v>Und Com</v>
          </cell>
          <cell r="Q3" t="str">
            <v>Und</v>
          </cell>
          <cell r="R3" t="str">
            <v>Und Com</v>
          </cell>
          <cell r="S3" t="str">
            <v>Und</v>
          </cell>
          <cell r="T3" t="str">
            <v>Und Com</v>
          </cell>
          <cell r="U3" t="str">
            <v>Und</v>
          </cell>
          <cell r="V3" t="str">
            <v>Und Com</v>
          </cell>
          <cell r="W3" t="str">
            <v>Und</v>
          </cell>
          <cell r="X3" t="str">
            <v>Und Com</v>
          </cell>
          <cell r="Y3" t="str">
            <v>Und</v>
          </cell>
          <cell r="Z3" t="str">
            <v>Und Com</v>
          </cell>
          <cell r="AA3" t="str">
            <v>Und</v>
          </cell>
          <cell r="AB3" t="str">
            <v>Und Com</v>
          </cell>
          <cell r="AC3" t="str">
            <v>Und</v>
          </cell>
          <cell r="AD3" t="str">
            <v>Und Com</v>
          </cell>
          <cell r="AE3" t="str">
            <v>Und</v>
          </cell>
          <cell r="AF3" t="str">
            <v>Und Com</v>
          </cell>
        </row>
        <row r="4">
          <cell r="A4" t="str">
            <v>1 A 00 001 00</v>
          </cell>
          <cell r="B4" t="str">
            <v>Transporte local c/ basc. 5m3 rodov. não pav.</v>
          </cell>
          <cell r="E4" t="str">
            <v>tkm</v>
          </cell>
          <cell r="G4">
            <v>0.37</v>
          </cell>
          <cell r="M4">
            <v>0.4</v>
          </cell>
          <cell r="O4" t="str">
            <v>excluído</v>
          </cell>
          <cell r="Q4" t="str">
            <v>excluído</v>
          </cell>
          <cell r="S4" t="str">
            <v>excluído</v>
          </cell>
          <cell r="U4" t="str">
            <v>excluído</v>
          </cell>
          <cell r="W4" t="str">
            <v>excluído</v>
          </cell>
        </row>
        <row r="5">
          <cell r="A5" t="str">
            <v>1 A 00 001 05</v>
          </cell>
          <cell r="B5" t="str">
            <v>Transp. local c/ basc. 10m3 rodov. não pav (const)</v>
          </cell>
          <cell r="E5" t="str">
            <v>tkm</v>
          </cell>
          <cell r="G5">
            <v>0.31</v>
          </cell>
          <cell r="M5">
            <v>0.35</v>
          </cell>
          <cell r="O5">
            <v>0.35</v>
          </cell>
          <cell r="Q5">
            <v>0.34</v>
          </cell>
          <cell r="S5">
            <v>0.34</v>
          </cell>
          <cell r="U5">
            <v>0.34</v>
          </cell>
          <cell r="W5">
            <v>0.35</v>
          </cell>
          <cell r="Y5">
            <v>0.39</v>
          </cell>
        </row>
        <row r="6">
          <cell r="A6" t="str">
            <v>1 A 00 001 06</v>
          </cell>
          <cell r="B6" t="str">
            <v>Transp. local c/ basc. 10m3 rodov. não pav (consv)</v>
          </cell>
          <cell r="E6" t="str">
            <v>tkm</v>
          </cell>
          <cell r="G6">
            <v>0.38</v>
          </cell>
          <cell r="M6">
            <v>0.42</v>
          </cell>
          <cell r="O6">
            <v>0.42</v>
          </cell>
          <cell r="Q6">
            <v>0.41</v>
          </cell>
          <cell r="S6">
            <v>0.41</v>
          </cell>
          <cell r="U6">
            <v>0.41</v>
          </cell>
          <cell r="W6">
            <v>0.42</v>
          </cell>
          <cell r="Y6">
            <v>0.34</v>
          </cell>
        </row>
        <row r="7">
          <cell r="A7" t="str">
            <v>1 A 00 001 07</v>
          </cell>
          <cell r="B7" t="str">
            <v>Transp. local c/ basc. 10m3 rodov. não pav (restr)</v>
          </cell>
          <cell r="E7" t="str">
            <v>tkm</v>
          </cell>
          <cell r="G7">
            <v>0.37</v>
          </cell>
          <cell r="M7">
            <v>0.4</v>
          </cell>
          <cell r="O7">
            <v>0.41</v>
          </cell>
          <cell r="Q7">
            <v>0.4</v>
          </cell>
          <cell r="S7">
            <v>0.4</v>
          </cell>
          <cell r="U7">
            <v>0.4</v>
          </cell>
          <cell r="W7">
            <v>0.41</v>
          </cell>
          <cell r="Y7">
            <v>0.41</v>
          </cell>
        </row>
        <row r="8">
          <cell r="A8" t="str">
            <v>1 A 00 001 08</v>
          </cell>
          <cell r="B8" t="str">
            <v>Transporte local c/ basc. p/ rocha rodov. não pav.</v>
          </cell>
          <cell r="E8" t="str">
            <v>tkm</v>
          </cell>
          <cell r="G8">
            <v>0.43</v>
          </cell>
          <cell r="M8">
            <v>0.49</v>
          </cell>
          <cell r="O8">
            <v>0.49</v>
          </cell>
          <cell r="Q8">
            <v>0.48</v>
          </cell>
          <cell r="S8">
            <v>0.48</v>
          </cell>
          <cell r="U8">
            <v>0.49</v>
          </cell>
          <cell r="W8">
            <v>0.5</v>
          </cell>
          <cell r="Y8">
            <v>0.39</v>
          </cell>
        </row>
        <row r="9">
          <cell r="A9" t="str">
            <v>1 A 00 001 40</v>
          </cell>
          <cell r="B9" t="str">
            <v>Transp. local c/ carroceria 15 t rodov. não pav.</v>
          </cell>
          <cell r="E9" t="str">
            <v>tkm</v>
          </cell>
          <cell r="G9">
            <v>0.4</v>
          </cell>
          <cell r="M9">
            <v>0.44</v>
          </cell>
          <cell r="O9">
            <v>0.45</v>
          </cell>
          <cell r="Q9">
            <v>0.44</v>
          </cell>
          <cell r="S9">
            <v>0.44</v>
          </cell>
          <cell r="U9">
            <v>0.44</v>
          </cell>
          <cell r="W9">
            <v>0.45</v>
          </cell>
          <cell r="Y9">
            <v>0.48</v>
          </cell>
        </row>
        <row r="10">
          <cell r="A10" t="str">
            <v>1 A 00 001 41</v>
          </cell>
          <cell r="B10" t="str">
            <v>Transporte local c/ carroceria 4t rodov. não pav.</v>
          </cell>
          <cell r="E10" t="str">
            <v>tkm</v>
          </cell>
          <cell r="G10">
            <v>0.51</v>
          </cell>
          <cell r="M10">
            <v>0.57999999999999996</v>
          </cell>
          <cell r="O10">
            <v>0.57999999999999996</v>
          </cell>
          <cell r="Q10">
            <v>0.56999999999999995</v>
          </cell>
          <cell r="S10">
            <v>0.56999999999999995</v>
          </cell>
          <cell r="U10">
            <v>0.57999999999999996</v>
          </cell>
          <cell r="W10">
            <v>0.57999999999999996</v>
          </cell>
          <cell r="Y10">
            <v>0.43</v>
          </cell>
        </row>
        <row r="11">
          <cell r="A11" t="str">
            <v>1 A 00 001 50</v>
          </cell>
          <cell r="B11" t="str">
            <v>Transporte local c/ betoneira rodov. não pav.</v>
          </cell>
          <cell r="E11" t="str">
            <v>tkm</v>
          </cell>
          <cell r="G11">
            <v>0.46</v>
          </cell>
          <cell r="M11">
            <v>0.54</v>
          </cell>
          <cell r="O11">
            <v>0.54</v>
          </cell>
          <cell r="Q11">
            <v>0.52</v>
          </cell>
          <cell r="S11">
            <v>0.52</v>
          </cell>
          <cell r="U11">
            <v>0.54</v>
          </cell>
          <cell r="W11">
            <v>0.54</v>
          </cell>
          <cell r="Y11">
            <v>0.56000000000000005</v>
          </cell>
        </row>
        <row r="12">
          <cell r="A12" t="str">
            <v>1 A 00 001 60</v>
          </cell>
          <cell r="B12" t="str">
            <v>Transp. local c/ carroc. c/ guind. rodov. não pav.</v>
          </cell>
          <cell r="E12" t="str">
            <v>tkm</v>
          </cell>
          <cell r="G12">
            <v>0.55000000000000004</v>
          </cell>
          <cell r="M12">
            <v>0.61</v>
          </cell>
          <cell r="O12">
            <v>0.61</v>
          </cell>
          <cell r="Q12">
            <v>0.59</v>
          </cell>
          <cell r="S12">
            <v>0.59</v>
          </cell>
          <cell r="U12">
            <v>0.61</v>
          </cell>
          <cell r="W12">
            <v>0.61</v>
          </cell>
          <cell r="Y12">
            <v>0.51</v>
          </cell>
        </row>
        <row r="13">
          <cell r="A13" t="str">
            <v>1 A 00 001 90</v>
          </cell>
          <cell r="B13" t="str">
            <v>Transporte comercial c/ carroc. rodov. não pav.</v>
          </cell>
          <cell r="E13" t="str">
            <v>tkm</v>
          </cell>
          <cell r="G13">
            <v>0.24</v>
          </cell>
          <cell r="M13">
            <v>0.27</v>
          </cell>
          <cell r="O13">
            <v>0.27</v>
          </cell>
          <cell r="Q13">
            <v>0.26</v>
          </cell>
          <cell r="S13">
            <v>0.26</v>
          </cell>
          <cell r="U13">
            <v>0.26</v>
          </cell>
          <cell r="W13">
            <v>0.27</v>
          </cell>
          <cell r="Y13">
            <v>0.59</v>
          </cell>
        </row>
        <row r="14">
          <cell r="A14" t="str">
            <v>1 A 00 002 00</v>
          </cell>
          <cell r="B14" t="str">
            <v>Transporte local c/ basc. 5m3 rodov. pav.</v>
          </cell>
          <cell r="E14" t="str">
            <v>tkm</v>
          </cell>
          <cell r="G14">
            <v>0.28999999999999998</v>
          </cell>
          <cell r="M14">
            <v>0.32</v>
          </cell>
          <cell r="O14">
            <v>0.32</v>
          </cell>
          <cell r="Q14">
            <v>0.31</v>
          </cell>
          <cell r="S14">
            <v>0.31</v>
          </cell>
          <cell r="U14">
            <v>0.31</v>
          </cell>
          <cell r="W14">
            <v>0.31</v>
          </cell>
          <cell r="Y14">
            <v>0.26</v>
          </cell>
        </row>
        <row r="15">
          <cell r="A15" t="str">
            <v>1 A 00 002 03</v>
          </cell>
          <cell r="B15" t="str">
            <v>Transp. local material para remendos</v>
          </cell>
          <cell r="E15" t="str">
            <v>tkm</v>
          </cell>
          <cell r="G15">
            <v>0.56999999999999995</v>
          </cell>
          <cell r="M15">
            <v>0.66</v>
          </cell>
          <cell r="O15">
            <v>0.66</v>
          </cell>
          <cell r="Q15">
            <v>0.64</v>
          </cell>
          <cell r="S15">
            <v>0.64</v>
          </cell>
          <cell r="U15">
            <v>0.65</v>
          </cell>
          <cell r="W15">
            <v>0.65</v>
          </cell>
          <cell r="Y15">
            <v>0.27</v>
          </cell>
        </row>
        <row r="16">
          <cell r="A16" t="str">
            <v>1 A 00 002 05</v>
          </cell>
          <cell r="B16" t="str">
            <v>Transp. local c/ basc. 10m3 rodov. pav. (const)</v>
          </cell>
          <cell r="E16" t="str">
            <v>tkm</v>
          </cell>
          <cell r="G16">
            <v>0.24</v>
          </cell>
          <cell r="M16">
            <v>0.27</v>
          </cell>
          <cell r="O16">
            <v>0.27</v>
          </cell>
          <cell r="Q16">
            <v>0.26</v>
          </cell>
          <cell r="S16">
            <v>0.26</v>
          </cell>
          <cell r="U16">
            <v>0.26</v>
          </cell>
          <cell r="W16">
            <v>0.27</v>
          </cell>
          <cell r="Y16">
            <v>0.31</v>
          </cell>
        </row>
        <row r="17">
          <cell r="A17" t="str">
            <v>1 A 00 002 06</v>
          </cell>
          <cell r="B17" t="str">
            <v>Transp. local c/ basc. 10m3 rodov. pav. (consv)</v>
          </cell>
          <cell r="E17" t="str">
            <v>tkm</v>
          </cell>
          <cell r="G17">
            <v>0.28000000000000003</v>
          </cell>
          <cell r="M17">
            <v>0.31</v>
          </cell>
          <cell r="O17">
            <v>0.32</v>
          </cell>
          <cell r="Q17">
            <v>0.31</v>
          </cell>
          <cell r="S17">
            <v>0.31</v>
          </cell>
          <cell r="U17">
            <v>0.31</v>
          </cell>
          <cell r="W17">
            <v>0.32</v>
          </cell>
          <cell r="Y17">
            <v>0.63</v>
          </cell>
        </row>
        <row r="18">
          <cell r="A18" t="str">
            <v>1 A 00 002 07</v>
          </cell>
          <cell r="B18" t="str">
            <v>Transp. local c/ basc. 10m3 rodov. pav. (restr)</v>
          </cell>
          <cell r="E18" t="str">
            <v>tkm</v>
          </cell>
          <cell r="G18">
            <v>0.27</v>
          </cell>
          <cell r="M18">
            <v>0.3</v>
          </cell>
          <cell r="O18">
            <v>0.31</v>
          </cell>
          <cell r="Q18">
            <v>0.3</v>
          </cell>
          <cell r="S18">
            <v>0.3</v>
          </cell>
          <cell r="U18">
            <v>0.3</v>
          </cell>
          <cell r="W18">
            <v>0.31</v>
          </cell>
          <cell r="Y18">
            <v>0.26</v>
          </cell>
        </row>
        <row r="19">
          <cell r="A19" t="str">
            <v>1 A 00 002 08</v>
          </cell>
          <cell r="B19" t="str">
            <v>Transporte local c/ basc. p/ rocha rodov. pav.</v>
          </cell>
          <cell r="E19" t="str">
            <v>tkm</v>
          </cell>
          <cell r="G19">
            <v>0.32</v>
          </cell>
          <cell r="M19">
            <v>0.36</v>
          </cell>
          <cell r="O19">
            <v>0.37</v>
          </cell>
          <cell r="Q19">
            <v>0.36</v>
          </cell>
          <cell r="S19">
            <v>0.36</v>
          </cell>
          <cell r="U19">
            <v>0.36</v>
          </cell>
          <cell r="W19">
            <v>0.37</v>
          </cell>
          <cell r="Y19">
            <v>0.3</v>
          </cell>
        </row>
        <row r="20">
          <cell r="A20" t="str">
            <v>1 A 00 002 40</v>
          </cell>
          <cell r="B20" t="str">
            <v>Transporte local c/ carroceria 15 t rodov. pav.</v>
          </cell>
          <cell r="E20" t="str">
            <v>tkm</v>
          </cell>
          <cell r="G20">
            <v>0.3</v>
          </cell>
          <cell r="M20">
            <v>0.33</v>
          </cell>
          <cell r="O20">
            <v>0.34</v>
          </cell>
          <cell r="Q20">
            <v>0.33</v>
          </cell>
          <cell r="S20">
            <v>0.33</v>
          </cell>
          <cell r="U20">
            <v>0.33</v>
          </cell>
          <cell r="W20">
            <v>0.34</v>
          </cell>
          <cell r="Y20">
            <v>0.28999999999999998</v>
          </cell>
        </row>
        <row r="21">
          <cell r="A21" t="str">
            <v>1 A 00 002 41</v>
          </cell>
          <cell r="B21" t="str">
            <v>Transporte local c/ carroceria 4t rodov. pav.</v>
          </cell>
          <cell r="E21" t="str">
            <v>tkm</v>
          </cell>
          <cell r="G21">
            <v>0.4</v>
          </cell>
          <cell r="M21">
            <v>0.45</v>
          </cell>
          <cell r="O21">
            <v>0.45</v>
          </cell>
          <cell r="Q21">
            <v>0.44</v>
          </cell>
          <cell r="S21">
            <v>0.44</v>
          </cell>
          <cell r="U21">
            <v>0.45</v>
          </cell>
          <cell r="W21">
            <v>0.45</v>
          </cell>
          <cell r="Y21">
            <v>0.36</v>
          </cell>
        </row>
        <row r="22">
          <cell r="A22" t="str">
            <v>1 A 00 002 50</v>
          </cell>
          <cell r="B22" t="str">
            <v>Transporte local c/ betoneira rodov. pav.</v>
          </cell>
          <cell r="E22" t="str">
            <v>tkm</v>
          </cell>
          <cell r="G22">
            <v>0.34</v>
          </cell>
          <cell r="M22">
            <v>0.4</v>
          </cell>
          <cell r="O22">
            <v>0.4</v>
          </cell>
          <cell r="Q22">
            <v>0.38</v>
          </cell>
          <cell r="S22">
            <v>0.38</v>
          </cell>
          <cell r="U22">
            <v>0.4</v>
          </cell>
          <cell r="W22">
            <v>0.4</v>
          </cell>
          <cell r="Y22">
            <v>0.32</v>
          </cell>
        </row>
        <row r="23">
          <cell r="A23" t="str">
            <v>1 A 00 002 60</v>
          </cell>
          <cell r="B23" t="str">
            <v>Transp. local c/ carroceria c/ guind. rodov. pav.</v>
          </cell>
          <cell r="E23" t="str">
            <v>tkm</v>
          </cell>
          <cell r="G23">
            <v>0.49</v>
          </cell>
          <cell r="M23">
            <v>0.55000000000000004</v>
          </cell>
          <cell r="O23">
            <v>0.55000000000000004</v>
          </cell>
          <cell r="Q23">
            <v>0.53</v>
          </cell>
          <cell r="S23">
            <v>0.53</v>
          </cell>
          <cell r="U23">
            <v>0.54</v>
          </cell>
          <cell r="W23">
            <v>0.54</v>
          </cell>
          <cell r="Y23">
            <v>0.43</v>
          </cell>
        </row>
        <row r="24">
          <cell r="A24" t="str">
            <v>1 A 00 002 90</v>
          </cell>
          <cell r="B24" t="str">
            <v>Transporte comercial c/ carroceria rodov. pav.</v>
          </cell>
          <cell r="E24" t="str">
            <v>tkm</v>
          </cell>
          <cell r="G24">
            <v>0.16</v>
          </cell>
          <cell r="M24">
            <v>0.18</v>
          </cell>
          <cell r="O24">
            <v>0.18</v>
          </cell>
          <cell r="Q24">
            <v>0.17</v>
          </cell>
          <cell r="S24">
            <v>0.17</v>
          </cell>
          <cell r="U24">
            <v>0.17</v>
          </cell>
          <cell r="W24">
            <v>0.18</v>
          </cell>
          <cell r="Y24">
            <v>0.38</v>
          </cell>
        </row>
        <row r="25">
          <cell r="A25" t="str">
            <v>1 A 00 102 00</v>
          </cell>
          <cell r="B25" t="str">
            <v>Transporte local de material betuminoso</v>
          </cell>
          <cell r="E25" t="str">
            <v>tkm</v>
          </cell>
          <cell r="G25">
            <v>0.65</v>
          </cell>
          <cell r="M25">
            <v>0.73</v>
          </cell>
          <cell r="O25">
            <v>0.73</v>
          </cell>
          <cell r="Q25">
            <v>0.7</v>
          </cell>
          <cell r="S25">
            <v>0.7</v>
          </cell>
          <cell r="U25">
            <v>0.74</v>
          </cell>
          <cell r="W25">
            <v>0.74</v>
          </cell>
          <cell r="Y25">
            <v>0.52</v>
          </cell>
        </row>
        <row r="26">
          <cell r="A26" t="str">
            <v>1 A 00 112 90</v>
          </cell>
          <cell r="B26" t="str">
            <v>Transporte comercial material betuminoso a quente</v>
          </cell>
          <cell r="E26" t="str">
            <v>tkm</v>
          </cell>
          <cell r="G26">
            <v>0</v>
          </cell>
          <cell r="M26">
            <v>0</v>
          </cell>
          <cell r="O26">
            <v>0</v>
          </cell>
          <cell r="Q26">
            <v>0</v>
          </cell>
          <cell r="S26">
            <v>0</v>
          </cell>
          <cell r="U26">
            <v>0</v>
          </cell>
          <cell r="W26">
            <v>0</v>
          </cell>
          <cell r="Y26">
            <v>0.17</v>
          </cell>
        </row>
        <row r="27">
          <cell r="A27" t="str">
            <v>1 A 00 112 91</v>
          </cell>
          <cell r="B27" t="str">
            <v>Transporte comercial material betuminoso a frio</v>
          </cell>
          <cell r="E27" t="str">
            <v>tkm</v>
          </cell>
          <cell r="G27">
            <v>0</v>
          </cell>
          <cell r="M27">
            <v>0</v>
          </cell>
          <cell r="O27">
            <v>0</v>
          </cell>
          <cell r="Q27">
            <v>0</v>
          </cell>
          <cell r="S27">
            <v>0</v>
          </cell>
          <cell r="U27">
            <v>0</v>
          </cell>
          <cell r="W27">
            <v>0</v>
          </cell>
          <cell r="Y27">
            <v>0.18</v>
          </cell>
        </row>
        <row r="28">
          <cell r="A28" t="str">
            <v>1 A 00 201 70</v>
          </cell>
          <cell r="B28" t="str">
            <v>Transp. local água c/ cam. tanque rodov. não pav.</v>
          </cell>
          <cell r="E28" t="str">
            <v>tkm</v>
          </cell>
          <cell r="G28">
            <v>0.44</v>
          </cell>
          <cell r="M28">
            <v>0.49</v>
          </cell>
          <cell r="O28">
            <v>0.5</v>
          </cell>
          <cell r="Q28">
            <v>0.48</v>
          </cell>
          <cell r="S28">
            <v>0.48</v>
          </cell>
          <cell r="U28">
            <v>0.48</v>
          </cell>
          <cell r="W28">
            <v>0.5</v>
          </cell>
          <cell r="Y28">
            <v>0.72</v>
          </cell>
        </row>
        <row r="29">
          <cell r="A29" t="str">
            <v>1 A 00 202 70</v>
          </cell>
          <cell r="B29" t="str">
            <v>Transp. local de água c/ cam. tanque rodov. pav.</v>
          </cell>
          <cell r="E29" t="str">
            <v>tkm</v>
          </cell>
          <cell r="G29">
            <v>0.33</v>
          </cell>
          <cell r="M29">
            <v>0.37</v>
          </cell>
          <cell r="O29">
            <v>0.37</v>
          </cell>
          <cell r="Q29">
            <v>0.36</v>
          </cell>
          <cell r="S29">
            <v>0.36</v>
          </cell>
          <cell r="U29">
            <v>0.36</v>
          </cell>
          <cell r="W29">
            <v>0.37</v>
          </cell>
          <cell r="Y29">
            <v>0</v>
          </cell>
        </row>
        <row r="30">
          <cell r="A30" t="str">
            <v>1 A 00 301 00</v>
          </cell>
          <cell r="B30" t="str">
            <v>Fornecimento de Aço CA-25</v>
          </cell>
          <cell r="E30" t="str">
            <v>kg</v>
          </cell>
          <cell r="G30">
            <v>1.81</v>
          </cell>
          <cell r="M30">
            <v>2.12</v>
          </cell>
          <cell r="O30">
            <v>2.12</v>
          </cell>
          <cell r="Q30">
            <v>2.33</v>
          </cell>
          <cell r="S30">
            <v>2.33</v>
          </cell>
          <cell r="U30">
            <v>2.36</v>
          </cell>
          <cell r="W30">
            <v>2.36</v>
          </cell>
          <cell r="Y30">
            <v>0</v>
          </cell>
        </row>
        <row r="31">
          <cell r="A31" t="str">
            <v>1 A 00 302 00</v>
          </cell>
          <cell r="B31" t="str">
            <v>Fornecimento de Aço CA-50</v>
          </cell>
          <cell r="E31" t="str">
            <v>kg</v>
          </cell>
          <cell r="G31">
            <v>1.81</v>
          </cell>
          <cell r="M31">
            <v>1.95</v>
          </cell>
          <cell r="O31">
            <v>2.09</v>
          </cell>
          <cell r="Q31">
            <v>2.09</v>
          </cell>
          <cell r="S31">
            <v>2.09</v>
          </cell>
          <cell r="U31">
            <v>2.2799999999999998</v>
          </cell>
          <cell r="W31">
            <v>2.2799999999999998</v>
          </cell>
          <cell r="Y31">
            <v>0.48</v>
          </cell>
        </row>
        <row r="32">
          <cell r="A32" t="str">
            <v>1 A 00 303 00</v>
          </cell>
          <cell r="B32" t="str">
            <v>Fornecimento de Aço CA-60</v>
          </cell>
          <cell r="E32" t="str">
            <v>kg</v>
          </cell>
          <cell r="G32">
            <v>2.12</v>
          </cell>
          <cell r="M32">
            <v>2.09</v>
          </cell>
          <cell r="O32">
            <v>2.2599999999999998</v>
          </cell>
          <cell r="Q32">
            <v>2.25</v>
          </cell>
          <cell r="S32">
            <v>2.25</v>
          </cell>
          <cell r="U32">
            <v>2.46</v>
          </cell>
          <cell r="W32">
            <v>2.46</v>
          </cell>
          <cell r="Y32">
            <v>0.36</v>
          </cell>
        </row>
        <row r="33">
          <cell r="A33" t="str">
            <v>1 A 00 717 00</v>
          </cell>
          <cell r="B33" t="str">
            <v>Brita Comercial</v>
          </cell>
          <cell r="E33" t="str">
            <v>m3</v>
          </cell>
          <cell r="G33">
            <v>22</v>
          </cell>
          <cell r="M33">
            <v>20</v>
          </cell>
          <cell r="O33">
            <v>20</v>
          </cell>
          <cell r="Q33">
            <v>22</v>
          </cell>
          <cell r="S33">
            <v>23</v>
          </cell>
          <cell r="U33">
            <v>23</v>
          </cell>
          <cell r="W33">
            <v>20</v>
          </cell>
          <cell r="Y33">
            <v>2.36</v>
          </cell>
        </row>
        <row r="34">
          <cell r="A34" t="str">
            <v>1 A 00 961 00</v>
          </cell>
          <cell r="B34" t="str">
            <v>Peças de Desgaste do Britador 30m3/h</v>
          </cell>
          <cell r="E34" t="str">
            <v>cjh</v>
          </cell>
          <cell r="G34">
            <v>19.920000000000002</v>
          </cell>
          <cell r="M34">
            <v>23.36</v>
          </cell>
          <cell r="O34">
            <v>23.36</v>
          </cell>
          <cell r="Q34">
            <v>23.36</v>
          </cell>
          <cell r="S34">
            <v>23.36</v>
          </cell>
          <cell r="U34">
            <v>22.84</v>
          </cell>
          <cell r="W34">
            <v>22.84</v>
          </cell>
          <cell r="Y34">
            <v>22.36</v>
          </cell>
        </row>
        <row r="35">
          <cell r="A35" t="str">
            <v>1 A 00 962 00</v>
          </cell>
          <cell r="B35" t="str">
            <v>Peças de Desgaste do Britador 9 a 20m3/h</v>
          </cell>
          <cell r="E35" t="str">
            <v>cjh</v>
          </cell>
          <cell r="G35">
            <v>9.06</v>
          </cell>
          <cell r="M35">
            <v>13.31</v>
          </cell>
          <cell r="O35">
            <v>13.31</v>
          </cell>
          <cell r="Q35">
            <v>13.31</v>
          </cell>
          <cell r="S35">
            <v>13.31</v>
          </cell>
          <cell r="U35">
            <v>12.73</v>
          </cell>
          <cell r="W35">
            <v>12.73</v>
          </cell>
          <cell r="Y35">
            <v>12.73</v>
          </cell>
        </row>
        <row r="36">
          <cell r="A36" t="str">
            <v>1 A 00 963 00</v>
          </cell>
          <cell r="B36" t="str">
            <v>Peças de Desgaste do Britador 80m3/h</v>
          </cell>
          <cell r="E36" t="str">
            <v>cjh</v>
          </cell>
          <cell r="G36">
            <v>61.37</v>
          </cell>
          <cell r="M36">
            <v>61.37</v>
          </cell>
          <cell r="O36">
            <v>61.37</v>
          </cell>
          <cell r="Q36">
            <v>61.37</v>
          </cell>
          <cell r="S36">
            <v>61.37</v>
          </cell>
          <cell r="U36">
            <v>61.37</v>
          </cell>
          <cell r="W36">
            <v>61.37</v>
          </cell>
          <cell r="Y36">
            <v>61.37</v>
          </cell>
        </row>
        <row r="37">
          <cell r="A37" t="str">
            <v>1 A 00 964 00</v>
          </cell>
          <cell r="B37" t="str">
            <v>Peças de desgaste britador prod. de rachão</v>
          </cell>
          <cell r="E37" t="str">
            <v>cjh</v>
          </cell>
          <cell r="G37">
            <v>18.07</v>
          </cell>
          <cell r="M37">
            <v>18.07</v>
          </cell>
          <cell r="O37">
            <v>18.07</v>
          </cell>
          <cell r="Q37">
            <v>18.07</v>
          </cell>
          <cell r="S37">
            <v>18.07</v>
          </cell>
          <cell r="U37">
            <v>18.07</v>
          </cell>
          <cell r="W37">
            <v>18.07</v>
          </cell>
          <cell r="Y37">
            <v>18.07</v>
          </cell>
        </row>
        <row r="38">
          <cell r="A38" t="str">
            <v>1 A 01 100 01</v>
          </cell>
          <cell r="B38" t="str">
            <v>Limpeza camada vegetal em jazida (const e restr.)</v>
          </cell>
          <cell r="E38" t="str">
            <v>m2</v>
          </cell>
          <cell r="G38">
            <v>0.2</v>
          </cell>
          <cell r="M38">
            <v>0.2</v>
          </cell>
          <cell r="O38">
            <v>0.23</v>
          </cell>
          <cell r="Q38">
            <v>0.22</v>
          </cell>
          <cell r="S38">
            <v>0.22</v>
          </cell>
          <cell r="U38">
            <v>0.24</v>
          </cell>
          <cell r="W38">
            <v>0.24</v>
          </cell>
          <cell r="Y38">
            <v>0.23</v>
          </cell>
        </row>
        <row r="39">
          <cell r="A39" t="str">
            <v>1 A 01 100 02</v>
          </cell>
          <cell r="B39" t="str">
            <v>Limpeza de camada vegetal em jazida (consv)</v>
          </cell>
          <cell r="E39" t="str">
            <v>m2</v>
          </cell>
          <cell r="G39">
            <v>0.48</v>
          </cell>
          <cell r="M39">
            <v>0.48</v>
          </cell>
          <cell r="O39">
            <v>0.48</v>
          </cell>
          <cell r="Q39">
            <v>0.47</v>
          </cell>
          <cell r="S39">
            <v>0.47</v>
          </cell>
          <cell r="U39">
            <v>0.49</v>
          </cell>
          <cell r="W39">
            <v>0.49</v>
          </cell>
          <cell r="Y39">
            <v>0.48</v>
          </cell>
        </row>
        <row r="40">
          <cell r="A40" t="str">
            <v>1 A 01 105 01</v>
          </cell>
          <cell r="B40" t="str">
            <v>Expurgo de jazida (const e restr)</v>
          </cell>
          <cell r="E40" t="str">
            <v>m3</v>
          </cell>
          <cell r="G40">
            <v>1.06</v>
          </cell>
          <cell r="M40">
            <v>1.0900000000000001</v>
          </cell>
          <cell r="O40">
            <v>1.22</v>
          </cell>
          <cell r="Q40">
            <v>1.19</v>
          </cell>
          <cell r="S40">
            <v>1.19</v>
          </cell>
          <cell r="U40">
            <v>1.28</v>
          </cell>
          <cell r="W40">
            <v>1.28</v>
          </cell>
          <cell r="Y40">
            <v>1.25</v>
          </cell>
        </row>
        <row r="41">
          <cell r="A41" t="str">
            <v>1 A 01 105 02</v>
          </cell>
          <cell r="B41" t="str">
            <v>Expurgo de jazida (consv)</v>
          </cell>
          <cell r="E41" t="str">
            <v>m3</v>
          </cell>
          <cell r="G41">
            <v>2.61</v>
          </cell>
          <cell r="M41">
            <v>2.62</v>
          </cell>
          <cell r="O41">
            <v>2.62</v>
          </cell>
          <cell r="Q41">
            <v>2.57</v>
          </cell>
          <cell r="S41">
            <v>2.57</v>
          </cell>
          <cell r="U41">
            <v>2.66</v>
          </cell>
          <cell r="W41">
            <v>2.66</v>
          </cell>
          <cell r="Y41">
            <v>2.6</v>
          </cell>
        </row>
        <row r="42">
          <cell r="A42" t="str">
            <v>1 A 01 111 00</v>
          </cell>
          <cell r="B42" t="str">
            <v>Material de base (consv)</v>
          </cell>
          <cell r="E42" t="str">
            <v>m3</v>
          </cell>
          <cell r="G42">
            <v>0</v>
          </cell>
          <cell r="M42">
            <v>0</v>
          </cell>
          <cell r="O42">
            <v>0</v>
          </cell>
          <cell r="Q42">
            <v>0</v>
          </cell>
          <cell r="S42">
            <v>0</v>
          </cell>
          <cell r="U42">
            <v>0</v>
          </cell>
          <cell r="W42">
            <v>0</v>
          </cell>
          <cell r="Y42">
            <v>0</v>
          </cell>
        </row>
        <row r="43">
          <cell r="A43" t="str">
            <v>1 A 01 111 01</v>
          </cell>
          <cell r="B43" t="str">
            <v>Esc. e carga material de jazida (consv)</v>
          </cell>
          <cell r="E43" t="str">
            <v>m3</v>
          </cell>
          <cell r="G43">
            <v>4.9000000000000004</v>
          </cell>
          <cell r="M43">
            <v>5.07</v>
          </cell>
          <cell r="O43">
            <v>5.13</v>
          </cell>
          <cell r="Q43">
            <v>5.0599999999999996</v>
          </cell>
          <cell r="S43">
            <v>5.0599999999999996</v>
          </cell>
          <cell r="U43">
            <v>5.15</v>
          </cell>
          <cell r="W43">
            <v>5.2</v>
          </cell>
          <cell r="Y43">
            <v>5.09</v>
          </cell>
        </row>
        <row r="44">
          <cell r="A44" t="str">
            <v>1 A 01 120 01</v>
          </cell>
          <cell r="B44" t="str">
            <v>Escav. e carga de mater. de jazida(const e restr)</v>
          </cell>
          <cell r="E44" t="str">
            <v>m3</v>
          </cell>
          <cell r="G44">
            <v>2.5499999999999998</v>
          </cell>
          <cell r="M44">
            <v>2.65</v>
          </cell>
          <cell r="O44">
            <v>2.83</v>
          </cell>
          <cell r="Q44">
            <v>2.79</v>
          </cell>
          <cell r="S44">
            <v>2.79</v>
          </cell>
          <cell r="U44">
            <v>2.86</v>
          </cell>
          <cell r="W44">
            <v>2.87</v>
          </cell>
          <cell r="Y44">
            <v>2.82</v>
          </cell>
        </row>
        <row r="45">
          <cell r="A45" t="str">
            <v>1 A 01 150 01</v>
          </cell>
          <cell r="B45" t="str">
            <v>Rocha p/ britagem c/ perfur. sobre esteira</v>
          </cell>
          <cell r="E45" t="str">
            <v>m3</v>
          </cell>
          <cell r="G45">
            <v>15.26</v>
          </cell>
          <cell r="M45">
            <v>16.68</v>
          </cell>
          <cell r="O45">
            <v>17.23</v>
          </cell>
          <cell r="Q45">
            <v>16.77</v>
          </cell>
          <cell r="S45">
            <v>18.39</v>
          </cell>
          <cell r="U45">
            <v>18.55</v>
          </cell>
          <cell r="W45">
            <v>18.579999999999998</v>
          </cell>
          <cell r="Y45">
            <v>18.27</v>
          </cell>
        </row>
        <row r="46">
          <cell r="A46" t="str">
            <v>1 A 01 150 02</v>
          </cell>
          <cell r="B46" t="str">
            <v>Rocha p/ britagem com perfuratriz manual</v>
          </cell>
          <cell r="E46" t="str">
            <v>m3</v>
          </cell>
          <cell r="G46">
            <v>16.8</v>
          </cell>
          <cell r="M46">
            <v>18.809999999999999</v>
          </cell>
          <cell r="O46">
            <v>19.3</v>
          </cell>
          <cell r="Q46">
            <v>19.05</v>
          </cell>
          <cell r="S46">
            <v>20.67</v>
          </cell>
          <cell r="U46">
            <v>20.75</v>
          </cell>
          <cell r="W46">
            <v>20.93</v>
          </cell>
          <cell r="Y46">
            <v>20.63</v>
          </cell>
        </row>
        <row r="47">
          <cell r="A47" t="str">
            <v>1 A 01 155 01</v>
          </cell>
          <cell r="B47" t="str">
            <v>Rachão e pedra-de-mão produzidos-(const e rest)</v>
          </cell>
          <cell r="E47" t="str">
            <v>m3</v>
          </cell>
          <cell r="G47">
            <v>12.02</v>
          </cell>
          <cell r="M47">
            <v>13.41</v>
          </cell>
          <cell r="O47">
            <v>13.77</v>
          </cell>
          <cell r="Q47">
            <v>13.4</v>
          </cell>
          <cell r="S47">
            <v>14.32</v>
          </cell>
          <cell r="U47">
            <v>14.44</v>
          </cell>
          <cell r="W47">
            <v>14.46</v>
          </cell>
          <cell r="Y47">
            <v>14.22</v>
          </cell>
        </row>
        <row r="48">
          <cell r="A48" t="str">
            <v>1 A 01 170 01</v>
          </cell>
          <cell r="B48" t="str">
            <v>Areia extraída com equipamento tipo "drag-line"</v>
          </cell>
          <cell r="E48" t="str">
            <v>m3</v>
          </cell>
          <cell r="G48">
            <v>3.92</v>
          </cell>
          <cell r="M48">
            <v>4.1900000000000004</v>
          </cell>
          <cell r="O48">
            <v>4.51</v>
          </cell>
          <cell r="Q48">
            <v>4.45</v>
          </cell>
          <cell r="S48">
            <v>4.45</v>
          </cell>
          <cell r="U48">
            <v>4.51</v>
          </cell>
          <cell r="W48">
            <v>4.54</v>
          </cell>
          <cell r="Y48">
            <v>4.47</v>
          </cell>
        </row>
        <row r="49">
          <cell r="A49" t="str">
            <v>1 A 01 170 02</v>
          </cell>
          <cell r="B49" t="str">
            <v>Areia extraída com trator e carregadeira</v>
          </cell>
          <cell r="E49" t="str">
            <v>m3</v>
          </cell>
          <cell r="G49">
            <v>3.56</v>
          </cell>
          <cell r="M49">
            <v>3.69</v>
          </cell>
          <cell r="O49">
            <v>3.72</v>
          </cell>
          <cell r="Q49">
            <v>3.67</v>
          </cell>
          <cell r="S49">
            <v>3.67</v>
          </cell>
          <cell r="U49">
            <v>3.72</v>
          </cell>
          <cell r="W49">
            <v>3.77</v>
          </cell>
          <cell r="Y49">
            <v>3.7</v>
          </cell>
        </row>
        <row r="50">
          <cell r="A50" t="str">
            <v>1 A 01 170 03</v>
          </cell>
          <cell r="B50" t="str">
            <v>Areia extraída com draga de sucção (tipo bomba)</v>
          </cell>
          <cell r="E50" t="str">
            <v>m3</v>
          </cell>
          <cell r="G50">
            <v>9.58</v>
          </cell>
          <cell r="M50">
            <v>10.47</v>
          </cell>
          <cell r="O50">
            <v>10.49</v>
          </cell>
          <cell r="Q50">
            <v>10.25</v>
          </cell>
          <cell r="S50">
            <v>10.25</v>
          </cell>
          <cell r="U50">
            <v>10.25</v>
          </cell>
          <cell r="W50">
            <v>10.29</v>
          </cell>
          <cell r="Y50">
            <v>9.98</v>
          </cell>
        </row>
        <row r="51">
          <cell r="A51" t="str">
            <v>1 A 01 200 01</v>
          </cell>
          <cell r="B51" t="str">
            <v>Brita produzida em central de britagem de 80 m3/h</v>
          </cell>
          <cell r="E51" t="str">
            <v>m3</v>
          </cell>
          <cell r="G51">
            <v>14.1</v>
          </cell>
          <cell r="M51">
            <v>15.94</v>
          </cell>
          <cell r="O51">
            <v>16.3</v>
          </cell>
          <cell r="Q51">
            <v>15.93</v>
          </cell>
          <cell r="S51">
            <v>16.850000000000001</v>
          </cell>
          <cell r="U51">
            <v>16.98</v>
          </cell>
          <cell r="W51">
            <v>16.989999999999998</v>
          </cell>
          <cell r="Y51">
            <v>16.989999999999998</v>
          </cell>
        </row>
        <row r="52">
          <cell r="A52" t="str">
            <v>1 A 01 200 02</v>
          </cell>
          <cell r="B52" t="str">
            <v>Brita produzida em central de britagem de 30 m3/h</v>
          </cell>
          <cell r="E52" t="str">
            <v>m3</v>
          </cell>
          <cell r="G52">
            <v>17.8</v>
          </cell>
          <cell r="M52">
            <v>21.03</v>
          </cell>
          <cell r="O52">
            <v>21.32</v>
          </cell>
          <cell r="Q52">
            <v>21.04</v>
          </cell>
          <cell r="S52">
            <v>21.96</v>
          </cell>
          <cell r="U52">
            <v>22</v>
          </cell>
          <cell r="W52">
            <v>22.14</v>
          </cell>
          <cell r="Y52">
            <v>22.22</v>
          </cell>
        </row>
        <row r="53">
          <cell r="A53" t="str">
            <v>1 A 01 200 04</v>
          </cell>
          <cell r="B53" t="str">
            <v>Pedra de mão produzida manualmente (consv)</v>
          </cell>
          <cell r="E53" t="str">
            <v>m3</v>
          </cell>
          <cell r="G53">
            <v>20.59</v>
          </cell>
          <cell r="M53">
            <v>23.94</v>
          </cell>
          <cell r="O53">
            <v>24.22</v>
          </cell>
          <cell r="Q53">
            <v>24.08</v>
          </cell>
          <cell r="S53">
            <v>25</v>
          </cell>
          <cell r="U53">
            <v>25.04</v>
          </cell>
          <cell r="W53">
            <v>25.15</v>
          </cell>
          <cell r="Y53">
            <v>24.97</v>
          </cell>
        </row>
        <row r="54">
          <cell r="A54" t="str">
            <v>1 A 01 390 02</v>
          </cell>
          <cell r="B54" t="str">
            <v>Usinagem de CBUQ (capa de rolamento)</v>
          </cell>
          <cell r="E54" t="str">
            <v>t</v>
          </cell>
          <cell r="G54">
            <v>19.04</v>
          </cell>
          <cell r="M54">
            <v>20.76</v>
          </cell>
          <cell r="O54">
            <v>21.02</v>
          </cell>
          <cell r="Q54">
            <v>23.73</v>
          </cell>
          <cell r="S54">
            <v>20.8</v>
          </cell>
          <cell r="U54">
            <v>21.86</v>
          </cell>
          <cell r="W54">
            <v>21.87</v>
          </cell>
          <cell r="Y54">
            <v>22.38</v>
          </cell>
        </row>
        <row r="55">
          <cell r="A55" t="str">
            <v>1 A 01 390 03</v>
          </cell>
          <cell r="B55" t="str">
            <v>Usinagem de CBUQ (binder)</v>
          </cell>
          <cell r="E55" t="str">
            <v>t</v>
          </cell>
          <cell r="G55">
            <v>18.579999999999998</v>
          </cell>
          <cell r="M55">
            <v>20.350000000000001</v>
          </cell>
          <cell r="O55">
            <v>20.61</v>
          </cell>
          <cell r="Q55">
            <v>23.31</v>
          </cell>
          <cell r="S55">
            <v>20.41</v>
          </cell>
          <cell r="U55">
            <v>21.19</v>
          </cell>
          <cell r="W55">
            <v>21.21</v>
          </cell>
          <cell r="Y55">
            <v>21.71</v>
          </cell>
        </row>
        <row r="56">
          <cell r="A56" t="str">
            <v>1 A 01 391 02</v>
          </cell>
          <cell r="B56" t="str">
            <v>Usinagem de areia-asfalto</v>
          </cell>
          <cell r="E56" t="str">
            <v>t</v>
          </cell>
          <cell r="G56">
            <v>21.97</v>
          </cell>
          <cell r="M56">
            <v>23.45</v>
          </cell>
          <cell r="O56">
            <v>23.73</v>
          </cell>
          <cell r="Q56">
            <v>29.16</v>
          </cell>
          <cell r="S56">
            <v>22.88</v>
          </cell>
          <cell r="U56">
            <v>24.5</v>
          </cell>
          <cell r="W56">
            <v>24.53</v>
          </cell>
          <cell r="Y56">
            <v>25.5</v>
          </cell>
        </row>
        <row r="57">
          <cell r="A57" t="str">
            <v>1 A 01 395 01</v>
          </cell>
          <cell r="B57" t="str">
            <v>Usinagem de brita graduada</v>
          </cell>
          <cell r="E57" t="str">
            <v>m3</v>
          </cell>
          <cell r="G57">
            <v>24.25</v>
          </cell>
          <cell r="M57">
            <v>27.43</v>
          </cell>
          <cell r="O57">
            <v>28.11</v>
          </cell>
          <cell r="Q57">
            <v>27.46</v>
          </cell>
          <cell r="S57">
            <v>28.94</v>
          </cell>
          <cell r="U57">
            <v>29.16</v>
          </cell>
          <cell r="W57">
            <v>29.2</v>
          </cell>
          <cell r="Y57">
            <v>29.15</v>
          </cell>
        </row>
        <row r="58">
          <cell r="A58" t="str">
            <v>1 A 01 395 02</v>
          </cell>
          <cell r="B58" t="str">
            <v>Usinagem de solo-brita</v>
          </cell>
          <cell r="E58" t="str">
            <v>m3</v>
          </cell>
          <cell r="G58">
            <v>13.49</v>
          </cell>
          <cell r="M58">
            <v>15</v>
          </cell>
          <cell r="O58">
            <v>15.54</v>
          </cell>
          <cell r="Q58">
            <v>15.2</v>
          </cell>
          <cell r="S58">
            <v>15.79</v>
          </cell>
          <cell r="U58">
            <v>16</v>
          </cell>
          <cell r="W58">
            <v>16.03</v>
          </cell>
          <cell r="Y58">
            <v>15.92</v>
          </cell>
        </row>
        <row r="59">
          <cell r="A59" t="str">
            <v>1 A 01 396 01</v>
          </cell>
          <cell r="B59" t="str">
            <v>Usinagem de solo-cimento</v>
          </cell>
          <cell r="E59" t="str">
            <v>m3</v>
          </cell>
          <cell r="G59">
            <v>67.97</v>
          </cell>
          <cell r="M59">
            <v>72.2</v>
          </cell>
          <cell r="O59">
            <v>74.66</v>
          </cell>
          <cell r="Q59">
            <v>71.03</v>
          </cell>
          <cell r="S59">
            <v>75.599999999999994</v>
          </cell>
          <cell r="U59">
            <v>69.06</v>
          </cell>
          <cell r="W59">
            <v>72.599999999999994</v>
          </cell>
          <cell r="Y59">
            <v>72.489999999999995</v>
          </cell>
        </row>
        <row r="60">
          <cell r="A60" t="str">
            <v>1 A 01 396 02</v>
          </cell>
          <cell r="B60" t="str">
            <v>Usinagem de solo melhorado com cimento.</v>
          </cell>
          <cell r="E60" t="str">
            <v>m3</v>
          </cell>
          <cell r="G60">
            <v>36.35</v>
          </cell>
          <cell r="M60">
            <v>38.630000000000003</v>
          </cell>
          <cell r="O60">
            <v>40.020000000000003</v>
          </cell>
          <cell r="Q60">
            <v>38.15</v>
          </cell>
          <cell r="S60">
            <v>40.44</v>
          </cell>
          <cell r="U60">
            <v>37.229999999999997</v>
          </cell>
          <cell r="W60">
            <v>39.020000000000003</v>
          </cell>
          <cell r="Y60">
            <v>38.909999999999997</v>
          </cell>
        </row>
        <row r="61">
          <cell r="A61" t="str">
            <v>1 A 01 397 02</v>
          </cell>
          <cell r="B61" t="str">
            <v>Usinagem de P.M.F.</v>
          </cell>
          <cell r="E61" t="str">
            <v>m3</v>
          </cell>
          <cell r="G61">
            <v>24.02</v>
          </cell>
          <cell r="M61">
            <v>27.22</v>
          </cell>
          <cell r="O61">
            <v>27.83</v>
          </cell>
          <cell r="Q61">
            <v>27.22</v>
          </cell>
          <cell r="S61">
            <v>28.38</v>
          </cell>
          <cell r="U61">
            <v>28.64</v>
          </cell>
          <cell r="W61">
            <v>28.68</v>
          </cell>
          <cell r="Y61">
            <v>28.5</v>
          </cell>
        </row>
        <row r="62">
          <cell r="A62" t="str">
            <v>1 A 01 398 02</v>
          </cell>
          <cell r="B62" t="str">
            <v>Usinagem de CBUQ p/ reciclagem em usina fixa.</v>
          </cell>
          <cell r="E62" t="str">
            <v>t</v>
          </cell>
          <cell r="G62">
            <v>15.86</v>
          </cell>
          <cell r="M62">
            <v>17.32</v>
          </cell>
          <cell r="O62">
            <v>17.48</v>
          </cell>
          <cell r="Q62">
            <v>20.239999999999998</v>
          </cell>
          <cell r="S62">
            <v>17.21</v>
          </cell>
          <cell r="U62">
            <v>17.95</v>
          </cell>
          <cell r="W62">
            <v>17.97</v>
          </cell>
          <cell r="Y62">
            <v>18.48</v>
          </cell>
        </row>
        <row r="63">
          <cell r="A63" t="str">
            <v>1 A 01 401 01</v>
          </cell>
          <cell r="B63" t="str">
            <v>Fôrma comum de madeira</v>
          </cell>
          <cell r="E63" t="str">
            <v>m2</v>
          </cell>
          <cell r="G63">
            <v>20.76</v>
          </cell>
          <cell r="M63">
            <v>22.97</v>
          </cell>
          <cell r="O63">
            <v>23.01</v>
          </cell>
          <cell r="Q63">
            <v>23.17</v>
          </cell>
          <cell r="S63">
            <v>23.13</v>
          </cell>
          <cell r="U63">
            <v>25.37</v>
          </cell>
          <cell r="W63">
            <v>25.37</v>
          </cell>
          <cell r="Y63">
            <v>25.26</v>
          </cell>
        </row>
        <row r="64">
          <cell r="A64" t="str">
            <v>1 A 01 402 01</v>
          </cell>
          <cell r="B64" t="str">
            <v>Fôrma de placa compensada resinada</v>
          </cell>
          <cell r="E64" t="str">
            <v>m2</v>
          </cell>
          <cell r="G64">
            <v>16.52</v>
          </cell>
          <cell r="M64">
            <v>18.23</v>
          </cell>
          <cell r="O64">
            <v>18.27</v>
          </cell>
          <cell r="Q64">
            <v>18.96</v>
          </cell>
          <cell r="S64">
            <v>18.920000000000002</v>
          </cell>
          <cell r="U64">
            <v>19.11</v>
          </cell>
          <cell r="W64">
            <v>19.11</v>
          </cell>
          <cell r="Y64">
            <v>19</v>
          </cell>
        </row>
        <row r="65">
          <cell r="A65" t="str">
            <v>1 A 01 403 01</v>
          </cell>
          <cell r="B65" t="str">
            <v>Fôrma de placa compensada plastificada</v>
          </cell>
          <cell r="E65" t="str">
            <v>m2</v>
          </cell>
          <cell r="G65">
            <v>18.47</v>
          </cell>
          <cell r="M65">
            <v>20.190000000000001</v>
          </cell>
          <cell r="O65">
            <v>20.22</v>
          </cell>
          <cell r="Q65">
            <v>21.08</v>
          </cell>
          <cell r="S65">
            <v>21.05</v>
          </cell>
          <cell r="U65">
            <v>21.24</v>
          </cell>
          <cell r="W65">
            <v>21.24</v>
          </cell>
          <cell r="Y65">
            <v>21.13</v>
          </cell>
        </row>
        <row r="66">
          <cell r="A66" t="str">
            <v>1 A 01 404 01</v>
          </cell>
          <cell r="B66" t="str">
            <v>Fôrma para tubulão</v>
          </cell>
          <cell r="E66" t="str">
            <v>m2</v>
          </cell>
          <cell r="G66">
            <v>10.78</v>
          </cell>
          <cell r="M66">
            <v>12.33</v>
          </cell>
          <cell r="O66">
            <v>12.33</v>
          </cell>
          <cell r="Q66">
            <v>12.51</v>
          </cell>
          <cell r="S66">
            <v>12.47</v>
          </cell>
          <cell r="U66">
            <v>13.42</v>
          </cell>
          <cell r="W66">
            <v>13.41</v>
          </cell>
          <cell r="Y66">
            <v>13.29</v>
          </cell>
        </row>
        <row r="67">
          <cell r="A67" t="str">
            <v>1 A 01 407 01</v>
          </cell>
          <cell r="B67" t="str">
            <v>Confecção e lançam. de concreto magro em betoneira</v>
          </cell>
          <cell r="E67" t="str">
            <v>m3</v>
          </cell>
          <cell r="G67">
            <v>119.39</v>
          </cell>
          <cell r="M67">
            <v>131.79</v>
          </cell>
          <cell r="O67">
            <v>134.68</v>
          </cell>
          <cell r="Q67">
            <v>130.16999999999999</v>
          </cell>
          <cell r="S67">
            <v>135.97999999999999</v>
          </cell>
          <cell r="U67">
            <v>128.55000000000001</v>
          </cell>
          <cell r="W67">
            <v>132.59</v>
          </cell>
          <cell r="Y67">
            <v>132.29</v>
          </cell>
        </row>
        <row r="68">
          <cell r="A68" t="str">
            <v>1 A 01 408 01</v>
          </cell>
          <cell r="B68" t="str">
            <v>Concreto fck=8MPa contr raz uso geral conf e lanç</v>
          </cell>
          <cell r="E68" t="str">
            <v>m3</v>
          </cell>
          <cell r="G68">
            <v>143.19</v>
          </cell>
          <cell r="M68">
            <v>157.05000000000001</v>
          </cell>
          <cell r="O68">
            <v>160.74</v>
          </cell>
          <cell r="Q68">
            <v>154.88999999999999</v>
          </cell>
          <cell r="S68">
            <v>162.44</v>
          </cell>
          <cell r="U68">
            <v>152.46</v>
          </cell>
          <cell r="W68">
            <v>157.84</v>
          </cell>
          <cell r="Y68">
            <v>157.54</v>
          </cell>
        </row>
        <row r="69">
          <cell r="A69" t="str">
            <v>1 A 01 410 01</v>
          </cell>
          <cell r="B69" t="str">
            <v>Concreto fck=10MPa contr raz uso geral conf e lanç</v>
          </cell>
          <cell r="E69" t="str">
            <v>m3</v>
          </cell>
          <cell r="G69">
            <v>151.36000000000001</v>
          </cell>
          <cell r="M69">
            <v>165.73</v>
          </cell>
          <cell r="O69">
            <v>169.68</v>
          </cell>
          <cell r="Q69">
            <v>163.38</v>
          </cell>
          <cell r="S69">
            <v>171.52</v>
          </cell>
          <cell r="U69">
            <v>160.66999999999999</v>
          </cell>
          <cell r="W69">
            <v>166.5</v>
          </cell>
          <cell r="Y69">
            <v>166.21</v>
          </cell>
        </row>
        <row r="70">
          <cell r="A70" t="str">
            <v>1 A 01 412 01</v>
          </cell>
          <cell r="B70" t="str">
            <v>Concreto fck=12MPa contr raz uso geral conf e lanç</v>
          </cell>
          <cell r="E70" t="str">
            <v>m3</v>
          </cell>
          <cell r="G70">
            <v>159.88999999999999</v>
          </cell>
          <cell r="M70">
            <v>174.78</v>
          </cell>
          <cell r="O70">
            <v>179.02</v>
          </cell>
          <cell r="Q70">
            <v>172.23</v>
          </cell>
          <cell r="S70">
            <v>181.01</v>
          </cell>
          <cell r="U70">
            <v>169.24</v>
          </cell>
          <cell r="W70">
            <v>175.55</v>
          </cell>
          <cell r="Y70">
            <v>175.26</v>
          </cell>
        </row>
        <row r="71">
          <cell r="A71" t="str">
            <v>1 A 01 415 01</v>
          </cell>
          <cell r="B71" t="str">
            <v>Concr estr fck=15MPa contr raz uso ger conf e lanç</v>
          </cell>
          <cell r="E71" t="str">
            <v>m3</v>
          </cell>
          <cell r="G71">
            <v>169.13</v>
          </cell>
          <cell r="M71">
            <v>184.58</v>
          </cell>
          <cell r="O71">
            <v>189.13</v>
          </cell>
          <cell r="Q71">
            <v>181.82</v>
          </cell>
          <cell r="S71">
            <v>191.27</v>
          </cell>
          <cell r="U71">
            <v>178.52</v>
          </cell>
          <cell r="W71">
            <v>185.35</v>
          </cell>
          <cell r="Y71">
            <v>185.06</v>
          </cell>
        </row>
        <row r="72">
          <cell r="A72" t="str">
            <v>1 A 01 418 01</v>
          </cell>
          <cell r="B72" t="str">
            <v>Concr estr fck=18MPa contr raz uso ger conf e lanç</v>
          </cell>
          <cell r="E72" t="str">
            <v>m3</v>
          </cell>
          <cell r="G72">
            <v>178.01</v>
          </cell>
          <cell r="M72">
            <v>194.01</v>
          </cell>
          <cell r="O72">
            <v>198.85</v>
          </cell>
          <cell r="Q72">
            <v>191.04</v>
          </cell>
          <cell r="S72">
            <v>201.14</v>
          </cell>
          <cell r="U72">
            <v>187.44</v>
          </cell>
          <cell r="W72">
            <v>194.77</v>
          </cell>
          <cell r="Y72">
            <v>194.48</v>
          </cell>
        </row>
        <row r="73">
          <cell r="A73" t="str">
            <v>1 A 01 422 01</v>
          </cell>
          <cell r="B73" t="str">
            <v>Concr estr fck=22MPa contr raz uso ger conf e lanç</v>
          </cell>
          <cell r="E73" t="str">
            <v>m3</v>
          </cell>
          <cell r="G73">
            <v>194</v>
          </cell>
          <cell r="M73">
            <v>210.98</v>
          </cell>
          <cell r="O73">
            <v>216.35</v>
          </cell>
          <cell r="Q73">
            <v>207.65</v>
          </cell>
          <cell r="S73">
            <v>218.91</v>
          </cell>
          <cell r="U73">
            <v>203.5</v>
          </cell>
          <cell r="W73">
            <v>211.73</v>
          </cell>
          <cell r="Y73">
            <v>211.44</v>
          </cell>
        </row>
        <row r="74">
          <cell r="A74" t="str">
            <v>1 A 01 423 00</v>
          </cell>
          <cell r="B74" t="str">
            <v>Concreto fck=18MPa para pré-moldados (tubos)</v>
          </cell>
          <cell r="E74" t="str">
            <v>m3</v>
          </cell>
          <cell r="G74">
            <v>171.87</v>
          </cell>
          <cell r="M74">
            <v>187.38</v>
          </cell>
          <cell r="O74">
            <v>192.05</v>
          </cell>
          <cell r="Q74">
            <v>184.54</v>
          </cell>
          <cell r="S74">
            <v>194.27</v>
          </cell>
          <cell r="U74">
            <v>181.14</v>
          </cell>
          <cell r="W74">
            <v>188.18</v>
          </cell>
          <cell r="Y74">
            <v>187.88</v>
          </cell>
        </row>
        <row r="75">
          <cell r="A75" t="str">
            <v>1 A 01 424 00</v>
          </cell>
          <cell r="B75" t="str">
            <v>Concreto poroso para pré-moldados (tubos)</v>
          </cell>
          <cell r="E75" t="str">
            <v>m3</v>
          </cell>
          <cell r="G75">
            <v>174.93</v>
          </cell>
          <cell r="M75">
            <v>190.91</v>
          </cell>
          <cell r="O75">
            <v>195.59</v>
          </cell>
          <cell r="Q75">
            <v>187.98</v>
          </cell>
          <cell r="S75">
            <v>198</v>
          </cell>
          <cell r="U75">
            <v>184.88</v>
          </cell>
          <cell r="W75">
            <v>191.91</v>
          </cell>
          <cell r="Y75">
            <v>191.64</v>
          </cell>
        </row>
        <row r="76">
          <cell r="A76" t="str">
            <v>1 A 01 450 01</v>
          </cell>
          <cell r="B76" t="str">
            <v>Escoramento de bueiros celulares</v>
          </cell>
          <cell r="E76" t="str">
            <v>m3</v>
          </cell>
          <cell r="G76">
            <v>19.52</v>
          </cell>
          <cell r="M76">
            <v>22.81</v>
          </cell>
          <cell r="O76">
            <v>22.81</v>
          </cell>
          <cell r="Q76">
            <v>22.57</v>
          </cell>
          <cell r="S76">
            <v>22.47</v>
          </cell>
          <cell r="U76">
            <v>22.63</v>
          </cell>
          <cell r="W76">
            <v>22.63</v>
          </cell>
          <cell r="Y76">
            <v>22.32</v>
          </cell>
        </row>
        <row r="77">
          <cell r="A77" t="str">
            <v>1 A 01 512 10</v>
          </cell>
          <cell r="B77" t="str">
            <v>Concreto ciclópico fck=12 MPa</v>
          </cell>
          <cell r="E77" t="str">
            <v>m3</v>
          </cell>
          <cell r="G77">
            <v>120.72</v>
          </cell>
          <cell r="M77">
            <v>132.54</v>
          </cell>
          <cell r="O77">
            <v>135.63</v>
          </cell>
          <cell r="Q77">
            <v>130.75</v>
          </cell>
          <cell r="S77">
            <v>137.21</v>
          </cell>
          <cell r="U77">
            <v>129.02000000000001</v>
          </cell>
          <cell r="W77">
            <v>133.44</v>
          </cell>
          <cell r="Y77">
            <v>133.16</v>
          </cell>
        </row>
        <row r="78">
          <cell r="A78" t="str">
            <v>1 A 01 515 10</v>
          </cell>
          <cell r="B78" t="str">
            <v>Concreto ciclópico fck=15 MPa</v>
          </cell>
          <cell r="E78" t="str">
            <v>m3</v>
          </cell>
          <cell r="G78">
            <v>127.18</v>
          </cell>
          <cell r="M78">
            <v>139.41</v>
          </cell>
          <cell r="O78">
            <v>142.71</v>
          </cell>
          <cell r="Q78">
            <v>137.47</v>
          </cell>
          <cell r="S78">
            <v>144.4</v>
          </cell>
          <cell r="U78">
            <v>135.51</v>
          </cell>
          <cell r="W78">
            <v>140.30000000000001</v>
          </cell>
          <cell r="Y78">
            <v>140.02000000000001</v>
          </cell>
        </row>
        <row r="79">
          <cell r="A79" t="str">
            <v>1 A 01 580 01</v>
          </cell>
          <cell r="B79" t="str">
            <v>Fornecimento, preparo e colocação formas aço CA 60</v>
          </cell>
          <cell r="E79" t="str">
            <v>kg</v>
          </cell>
          <cell r="G79">
            <v>3.43</v>
          </cell>
          <cell r="M79">
            <v>3.62</v>
          </cell>
          <cell r="O79">
            <v>3.8</v>
          </cell>
          <cell r="Q79">
            <v>3.79</v>
          </cell>
          <cell r="S79">
            <v>3.79</v>
          </cell>
          <cell r="U79">
            <v>4.03</v>
          </cell>
          <cell r="W79">
            <v>4.03</v>
          </cell>
          <cell r="Y79">
            <v>4.05</v>
          </cell>
        </row>
        <row r="80">
          <cell r="A80" t="str">
            <v>1 A 01 580 02</v>
          </cell>
          <cell r="B80" t="str">
            <v>Fornecimento, preparo e colocação formas aço CA 50</v>
          </cell>
          <cell r="E80" t="str">
            <v>kg</v>
          </cell>
          <cell r="G80">
            <v>3.09</v>
          </cell>
          <cell r="M80">
            <v>3.46</v>
          </cell>
          <cell r="O80">
            <v>3.62</v>
          </cell>
          <cell r="Q80">
            <v>3.62</v>
          </cell>
          <cell r="S80">
            <v>3.62</v>
          </cell>
          <cell r="U80">
            <v>3.83</v>
          </cell>
          <cell r="W80">
            <v>3.83</v>
          </cell>
        </row>
        <row r="81">
          <cell r="A81" t="str">
            <v>1 A 01 580 03</v>
          </cell>
          <cell r="B81" t="str">
            <v>Fornecimento, preparo e colocação formas aço CA 25</v>
          </cell>
          <cell r="E81" t="str">
            <v>kg</v>
          </cell>
          <cell r="G81">
            <v>3.09</v>
          </cell>
          <cell r="M81">
            <v>3.65</v>
          </cell>
          <cell r="O81">
            <v>3.65</v>
          </cell>
          <cell r="Q81">
            <v>3.88</v>
          </cell>
          <cell r="S81">
            <v>3.88</v>
          </cell>
          <cell r="U81">
            <v>3.92</v>
          </cell>
          <cell r="W81">
            <v>3.92</v>
          </cell>
        </row>
        <row r="82">
          <cell r="A82" t="str">
            <v>1 A 01 603 01</v>
          </cell>
          <cell r="B82" t="str">
            <v>Argamassa cimento-areia 1:3</v>
          </cell>
          <cell r="E82" t="str">
            <v>m3</v>
          </cell>
          <cell r="G82">
            <v>195.66</v>
          </cell>
          <cell r="M82">
            <v>211.5</v>
          </cell>
          <cell r="O82">
            <v>217.24</v>
          </cell>
          <cell r="Q82">
            <v>207.98</v>
          </cell>
          <cell r="S82">
            <v>219.61</v>
          </cell>
          <cell r="U82">
            <v>202.61</v>
          </cell>
          <cell r="W82">
            <v>211.64</v>
          </cell>
        </row>
        <row r="83">
          <cell r="A83" t="str">
            <v>1 A 01 604 01</v>
          </cell>
          <cell r="B83" t="str">
            <v>Argamassa cimento-areia 1:4</v>
          </cell>
          <cell r="E83" t="str">
            <v>m3</v>
          </cell>
          <cell r="G83">
            <v>160.26</v>
          </cell>
          <cell r="M83">
            <v>173.92</v>
          </cell>
          <cell r="O83">
            <v>178.49</v>
          </cell>
          <cell r="Q83">
            <v>171.23</v>
          </cell>
          <cell r="S83">
            <v>180.25</v>
          </cell>
          <cell r="U83">
            <v>167.06</v>
          </cell>
          <cell r="W83">
            <v>174.1</v>
          </cell>
        </row>
        <row r="84">
          <cell r="A84" t="str">
            <v>1 A 01 606 01</v>
          </cell>
          <cell r="B84" t="str">
            <v>Argamassa cimento-areia 1:6</v>
          </cell>
          <cell r="E84" t="str">
            <v>m3</v>
          </cell>
          <cell r="G84">
            <v>133.6</v>
          </cell>
          <cell r="M84">
            <v>145.63</v>
          </cell>
          <cell r="O84">
            <v>149.31</v>
          </cell>
          <cell r="Q84">
            <v>143.55000000000001</v>
          </cell>
          <cell r="S84">
            <v>150.63</v>
          </cell>
          <cell r="U84">
            <v>140.29</v>
          </cell>
          <cell r="W84">
            <v>145.82</v>
          </cell>
        </row>
        <row r="85">
          <cell r="A85" t="str">
            <v>1 A 01 620 01</v>
          </cell>
          <cell r="B85" t="str">
            <v>Argamassa cimento-solo 1:10</v>
          </cell>
          <cell r="E85" t="str">
            <v>m3</v>
          </cell>
          <cell r="G85">
            <v>82.23</v>
          </cell>
          <cell r="M85">
            <v>90.97</v>
          </cell>
          <cell r="O85">
            <v>92.93</v>
          </cell>
          <cell r="Q85">
            <v>89.93</v>
          </cell>
          <cell r="S85">
            <v>93.53</v>
          </cell>
          <cell r="U85">
            <v>88.48</v>
          </cell>
          <cell r="W85">
            <v>91.11</v>
          </cell>
        </row>
        <row r="86">
          <cell r="A86" t="str">
            <v>1 A 01 653 00</v>
          </cell>
          <cell r="B86" t="str">
            <v>Usinagem para sub-base de concreto rolado</v>
          </cell>
          <cell r="E86" t="str">
            <v>m3</v>
          </cell>
          <cell r="G86">
            <v>52.54</v>
          </cell>
          <cell r="M86">
            <v>77.67</v>
          </cell>
          <cell r="O86">
            <v>78.349999999999994</v>
          </cell>
          <cell r="Q86">
            <v>77.7</v>
          </cell>
          <cell r="S86">
            <v>61.18</v>
          </cell>
          <cell r="U86">
            <v>64.400000000000006</v>
          </cell>
          <cell r="W86">
            <v>64.44</v>
          </cell>
        </row>
        <row r="87">
          <cell r="A87" t="str">
            <v>1 A 01 654 00</v>
          </cell>
          <cell r="B87" t="str">
            <v>Usinagem p/ sub-base de concr. de cimento portland</v>
          </cell>
          <cell r="E87" t="str">
            <v>m3</v>
          </cell>
          <cell r="G87">
            <v>71.38</v>
          </cell>
          <cell r="M87">
            <v>79.010000000000005</v>
          </cell>
          <cell r="O87">
            <v>80.790000000000006</v>
          </cell>
          <cell r="Q87">
            <v>78.150000000000006</v>
          </cell>
          <cell r="S87">
            <v>82.22</v>
          </cell>
          <cell r="U87">
            <v>78.63</v>
          </cell>
          <cell r="W87">
            <v>80.66</v>
          </cell>
        </row>
        <row r="88">
          <cell r="A88" t="str">
            <v>1 A 01 656 00</v>
          </cell>
          <cell r="B88" t="str">
            <v>Usinagem p/ conc. de cim. portland c/ forma desliz</v>
          </cell>
          <cell r="E88" t="str">
            <v>m3</v>
          </cell>
          <cell r="G88">
            <v>117.34</v>
          </cell>
          <cell r="M88">
            <v>197.42</v>
          </cell>
          <cell r="O88">
            <v>198.02</v>
          </cell>
          <cell r="Q88">
            <v>197.64</v>
          </cell>
          <cell r="S88">
            <v>135.16999999999999</v>
          </cell>
          <cell r="U88">
            <v>145.85</v>
          </cell>
          <cell r="W88">
            <v>145.9</v>
          </cell>
        </row>
        <row r="89">
          <cell r="A89" t="str">
            <v>1 A 01 657 00</v>
          </cell>
          <cell r="B89" t="str">
            <v>Usinagem p/ conc.cim. portland c/ equip. peq. por.</v>
          </cell>
          <cell r="E89" t="str">
            <v>m3</v>
          </cell>
          <cell r="G89">
            <v>184.24</v>
          </cell>
          <cell r="M89">
            <v>199.04</v>
          </cell>
          <cell r="O89">
            <v>204.65</v>
          </cell>
          <cell r="Q89">
            <v>195.7</v>
          </cell>
          <cell r="S89">
            <v>207.56</v>
          </cell>
          <cell r="U89">
            <v>191.37</v>
          </cell>
          <cell r="W89">
            <v>200</v>
          </cell>
        </row>
        <row r="90">
          <cell r="A90" t="str">
            <v>1 A 01 700 00</v>
          </cell>
          <cell r="B90" t="str">
            <v>Fabricação de peças pré mold. de conc. p/ pavim.</v>
          </cell>
          <cell r="E90" t="str">
            <v>m3</v>
          </cell>
          <cell r="G90">
            <v>178.97</v>
          </cell>
          <cell r="M90">
            <v>287.48</v>
          </cell>
          <cell r="O90">
            <v>287.92</v>
          </cell>
          <cell r="Q90">
            <v>287.33</v>
          </cell>
          <cell r="S90">
            <v>206.95</v>
          </cell>
          <cell r="U90">
            <v>220.84</v>
          </cell>
          <cell r="W90">
            <v>220.73</v>
          </cell>
        </row>
        <row r="91">
          <cell r="A91" t="str">
            <v>1 A 01 720 00</v>
          </cell>
          <cell r="B91" t="str">
            <v>Concreto fck=18MPa p/ pré-moldados (guarda-corpo)</v>
          </cell>
          <cell r="E91" t="str">
            <v>m3</v>
          </cell>
          <cell r="G91">
            <v>173.36</v>
          </cell>
          <cell r="M91">
            <v>189.28</v>
          </cell>
          <cell r="O91">
            <v>193.95</v>
          </cell>
          <cell r="Q91">
            <v>186.38</v>
          </cell>
          <cell r="S91">
            <v>196.11</v>
          </cell>
          <cell r="U91">
            <v>183.13</v>
          </cell>
          <cell r="W91">
            <v>190.02</v>
          </cell>
        </row>
        <row r="92">
          <cell r="A92" t="str">
            <v>1 A 01 720 01</v>
          </cell>
          <cell r="B92" t="str">
            <v>Guarda-corpo tipo GM, moldado no local</v>
          </cell>
          <cell r="E92" t="str">
            <v>m</v>
          </cell>
          <cell r="G92">
            <v>119.27</v>
          </cell>
          <cell r="M92">
            <v>132.01</v>
          </cell>
          <cell r="O92">
            <v>135.57</v>
          </cell>
          <cell r="Q92">
            <v>134.96</v>
          </cell>
          <cell r="S92">
            <v>137.24</v>
          </cell>
          <cell r="U92">
            <v>137.63999999999999</v>
          </cell>
          <cell r="W92">
            <v>139.34</v>
          </cell>
        </row>
        <row r="93">
          <cell r="A93" t="str">
            <v>1 A 01 720 02</v>
          </cell>
          <cell r="B93" t="str">
            <v>Fabricação de Guarda-corpo</v>
          </cell>
          <cell r="E93" t="str">
            <v>m</v>
          </cell>
          <cell r="G93">
            <v>20.95</v>
          </cell>
          <cell r="M93">
            <v>23.41</v>
          </cell>
          <cell r="O93">
            <v>24.2</v>
          </cell>
          <cell r="Q93">
            <v>23.89</v>
          </cell>
          <cell r="S93">
            <v>24.29</v>
          </cell>
          <cell r="U93">
            <v>24.58</v>
          </cell>
          <cell r="W93">
            <v>24.86</v>
          </cell>
        </row>
        <row r="94">
          <cell r="A94" t="str">
            <v>1 A 01 725 01</v>
          </cell>
          <cell r="B94" t="str">
            <v>Fabricação de balizador de concreto</v>
          </cell>
          <cell r="E94" t="str">
            <v>un</v>
          </cell>
          <cell r="G94">
            <v>6.6</v>
          </cell>
          <cell r="M94">
            <v>7.52</v>
          </cell>
          <cell r="O94">
            <v>7.61</v>
          </cell>
          <cell r="Q94">
            <v>7.51</v>
          </cell>
          <cell r="S94">
            <v>7.58</v>
          </cell>
          <cell r="U94">
            <v>7.52</v>
          </cell>
          <cell r="W94">
            <v>7.58</v>
          </cell>
        </row>
        <row r="95">
          <cell r="A95" t="str">
            <v>1 A 01 730 00</v>
          </cell>
          <cell r="B95" t="str">
            <v>Concreto fck=18MPa p/ pré moldados (mourões)</v>
          </cell>
          <cell r="E95" t="str">
            <v>m3</v>
          </cell>
          <cell r="G95">
            <v>138.57</v>
          </cell>
          <cell r="M95">
            <v>222.33</v>
          </cell>
          <cell r="O95">
            <v>222.81</v>
          </cell>
          <cell r="Q95">
            <v>222.23</v>
          </cell>
          <cell r="S95">
            <v>159.86000000000001</v>
          </cell>
          <cell r="U95">
            <v>170.63</v>
          </cell>
          <cell r="W95">
            <v>170.52</v>
          </cell>
        </row>
        <row r="96">
          <cell r="A96" t="str">
            <v>1 A 01 730 01</v>
          </cell>
          <cell r="B96" t="str">
            <v>Fabr. mourão de concr. esticador seção quad. 15cm</v>
          </cell>
          <cell r="E96" t="str">
            <v>un</v>
          </cell>
          <cell r="G96">
            <v>17.46</v>
          </cell>
          <cell r="M96">
            <v>23.06</v>
          </cell>
          <cell r="O96">
            <v>23.5</v>
          </cell>
          <cell r="Q96">
            <v>23.47</v>
          </cell>
          <cell r="S96">
            <v>20.38</v>
          </cell>
          <cell r="U96">
            <v>21.48</v>
          </cell>
          <cell r="W96">
            <v>21.48</v>
          </cell>
        </row>
        <row r="97">
          <cell r="A97" t="str">
            <v>1 A 01 730 02</v>
          </cell>
          <cell r="B97" t="str">
            <v>Fabr. mourão de concr esticador seção triang. 15cm</v>
          </cell>
          <cell r="E97" t="str">
            <v>un</v>
          </cell>
          <cell r="G97">
            <v>11.32</v>
          </cell>
          <cell r="M97">
            <v>14.48</v>
          </cell>
          <cell r="O97">
            <v>14.8</v>
          </cell>
          <cell r="Q97">
            <v>14.79</v>
          </cell>
          <cell r="S97">
            <v>13.24</v>
          </cell>
          <cell r="U97">
            <v>13.94</v>
          </cell>
          <cell r="W97">
            <v>13.93</v>
          </cell>
        </row>
        <row r="98">
          <cell r="A98" t="str">
            <v>1 A 01 735 01</v>
          </cell>
          <cell r="B98" t="str">
            <v>Fabr. mourão de concreto suporte seção quad. 11cm</v>
          </cell>
          <cell r="E98" t="str">
            <v>un</v>
          </cell>
          <cell r="G98">
            <v>12.46</v>
          </cell>
          <cell r="M98">
            <v>15.79</v>
          </cell>
          <cell r="O98">
            <v>16.170000000000002</v>
          </cell>
          <cell r="Q98">
            <v>16.149999999999999</v>
          </cell>
          <cell r="S98">
            <v>14.57</v>
          </cell>
          <cell r="U98">
            <v>15.34</v>
          </cell>
          <cell r="W98">
            <v>15.34</v>
          </cell>
        </row>
        <row r="99">
          <cell r="A99" t="str">
            <v>1 A 01 735 02</v>
          </cell>
          <cell r="B99" t="str">
            <v>Fabr. mourão de concr. suporte seção triang. 11cm</v>
          </cell>
          <cell r="E99" t="str">
            <v>un</v>
          </cell>
          <cell r="G99">
            <v>8.33</v>
          </cell>
          <cell r="M99">
            <v>10.29</v>
          </cell>
          <cell r="O99">
            <v>10.56</v>
          </cell>
          <cell r="Q99">
            <v>10.56</v>
          </cell>
          <cell r="S99">
            <v>9.76</v>
          </cell>
          <cell r="U99">
            <v>10.26</v>
          </cell>
          <cell r="W99">
            <v>10.26</v>
          </cell>
        </row>
        <row r="100">
          <cell r="A100" t="str">
            <v>1 A 01 739 01</v>
          </cell>
          <cell r="B100" t="str">
            <v>Confecção de tubos de concreto D=0,20m</v>
          </cell>
          <cell r="E100" t="str">
            <v>m</v>
          </cell>
          <cell r="G100">
            <v>8.16</v>
          </cell>
          <cell r="M100">
            <v>9.07</v>
          </cell>
          <cell r="O100">
            <v>9.2100000000000009</v>
          </cell>
          <cell r="Q100">
            <v>8.98</v>
          </cell>
          <cell r="S100">
            <v>9.27</v>
          </cell>
          <cell r="U100">
            <v>9.1</v>
          </cell>
          <cell r="W100">
            <v>9.32</v>
          </cell>
        </row>
        <row r="101">
          <cell r="A101" t="str">
            <v>1 A 01 740 01</v>
          </cell>
          <cell r="B101" t="str">
            <v>Confecção de tubos de concreto perfurado D=0,20m</v>
          </cell>
          <cell r="E101" t="str">
            <v>m</v>
          </cell>
          <cell r="G101">
            <v>8.35</v>
          </cell>
          <cell r="M101">
            <v>9.2899999999999991</v>
          </cell>
          <cell r="O101">
            <v>9.43</v>
          </cell>
          <cell r="Q101">
            <v>9.1999999999999993</v>
          </cell>
          <cell r="S101">
            <v>9.49</v>
          </cell>
          <cell r="U101">
            <v>9.32</v>
          </cell>
          <cell r="W101">
            <v>9.5399999999999991</v>
          </cell>
        </row>
        <row r="102">
          <cell r="A102" t="str">
            <v>1 A 01 741 01</v>
          </cell>
          <cell r="B102" t="str">
            <v>Confecção de tubos de concreto poroso D=0,20m</v>
          </cell>
          <cell r="E102" t="str">
            <v>m</v>
          </cell>
          <cell r="G102">
            <v>8.25</v>
          </cell>
          <cell r="M102">
            <v>9.17</v>
          </cell>
          <cell r="O102">
            <v>9.31</v>
          </cell>
          <cell r="Q102">
            <v>9.08</v>
          </cell>
          <cell r="S102">
            <v>9.39</v>
          </cell>
          <cell r="U102">
            <v>9.2200000000000006</v>
          </cell>
          <cell r="W102">
            <v>9.43</v>
          </cell>
        </row>
        <row r="103">
          <cell r="A103" t="str">
            <v>1 A 01 745 01</v>
          </cell>
          <cell r="B103" t="str">
            <v>Confecção de tubos de concreto D=0,30m</v>
          </cell>
          <cell r="E103" t="str">
            <v>m</v>
          </cell>
          <cell r="G103">
            <v>13.44</v>
          </cell>
          <cell r="M103">
            <v>14.91</v>
          </cell>
          <cell r="O103">
            <v>15.16</v>
          </cell>
          <cell r="Q103">
            <v>14.75</v>
          </cell>
          <cell r="S103">
            <v>15.29</v>
          </cell>
          <cell r="U103">
            <v>14.81</v>
          </cell>
          <cell r="W103">
            <v>15.19</v>
          </cell>
        </row>
        <row r="104">
          <cell r="A104" t="str">
            <v>1 A 01 746 01</v>
          </cell>
          <cell r="B104" t="str">
            <v>Confecção de tubos de concreto perfurado D=0,30m</v>
          </cell>
          <cell r="E104" t="str">
            <v>m</v>
          </cell>
          <cell r="G104">
            <v>13.63</v>
          </cell>
          <cell r="M104">
            <v>15.13</v>
          </cell>
          <cell r="O104">
            <v>15.38</v>
          </cell>
          <cell r="Q104">
            <v>14.97</v>
          </cell>
          <cell r="S104">
            <v>15.51</v>
          </cell>
          <cell r="U104">
            <v>15.03</v>
          </cell>
          <cell r="W104">
            <v>15.42</v>
          </cell>
        </row>
        <row r="105">
          <cell r="A105" t="str">
            <v>1 A 01 747 01</v>
          </cell>
          <cell r="B105" t="str">
            <v>Confecção de tubos de concreto poroso D=0,30m</v>
          </cell>
          <cell r="E105" t="str">
            <v>m</v>
          </cell>
          <cell r="G105">
            <v>13.61</v>
          </cell>
          <cell r="M105">
            <v>15.1</v>
          </cell>
          <cell r="O105">
            <v>15.36</v>
          </cell>
          <cell r="Q105">
            <v>14.94</v>
          </cell>
          <cell r="S105">
            <v>15.49</v>
          </cell>
          <cell r="U105">
            <v>15.01</v>
          </cell>
          <cell r="W105">
            <v>15.4</v>
          </cell>
        </row>
        <row r="106">
          <cell r="A106" t="str">
            <v>1 A 01 751 01</v>
          </cell>
          <cell r="B106" t="str">
            <v>Confecção de tubos de concreto D=0,40m</v>
          </cell>
          <cell r="E106" t="str">
            <v>m</v>
          </cell>
          <cell r="G106">
            <v>19.95</v>
          </cell>
          <cell r="M106">
            <v>22.13</v>
          </cell>
          <cell r="O106">
            <v>22.53</v>
          </cell>
          <cell r="Q106">
            <v>21.88</v>
          </cell>
          <cell r="S106">
            <v>22.72</v>
          </cell>
          <cell r="U106">
            <v>21.93</v>
          </cell>
          <cell r="W106">
            <v>22.54</v>
          </cell>
        </row>
        <row r="107">
          <cell r="A107" t="str">
            <v>1 A 01 752 01</v>
          </cell>
          <cell r="B107" t="str">
            <v>Confecção de tubos de concreto perfurado D=0,40m</v>
          </cell>
          <cell r="E107" t="str">
            <v>m</v>
          </cell>
          <cell r="G107">
            <v>20.14</v>
          </cell>
          <cell r="M107">
            <v>22.35</v>
          </cell>
          <cell r="O107">
            <v>22.75</v>
          </cell>
          <cell r="Q107">
            <v>22.1</v>
          </cell>
          <cell r="S107">
            <v>22.94</v>
          </cell>
          <cell r="U107">
            <v>22.15</v>
          </cell>
          <cell r="W107">
            <v>22.76</v>
          </cell>
        </row>
        <row r="108">
          <cell r="A108" t="str">
            <v>1 A 01 753 01</v>
          </cell>
          <cell r="B108" t="str">
            <v>Confecção de tubos de concreto poroso D=0,40m</v>
          </cell>
          <cell r="E108" t="str">
            <v>m</v>
          </cell>
          <cell r="G108">
            <v>20.22</v>
          </cell>
          <cell r="M108">
            <v>22.43</v>
          </cell>
          <cell r="O108">
            <v>22.84</v>
          </cell>
          <cell r="Q108">
            <v>22.18</v>
          </cell>
          <cell r="S108">
            <v>23.05</v>
          </cell>
          <cell r="U108">
            <v>22.25</v>
          </cell>
          <cell r="W108">
            <v>22.86</v>
          </cell>
        </row>
        <row r="109">
          <cell r="A109" t="str">
            <v>1 A 01 755 01</v>
          </cell>
          <cell r="B109" t="str">
            <v>Confecção de tubos de concreto armado D=0,60m CA-4</v>
          </cell>
          <cell r="E109" t="str">
            <v>m</v>
          </cell>
          <cell r="G109">
            <v>81.11</v>
          </cell>
          <cell r="M109">
            <v>87.4</v>
          </cell>
          <cell r="O109">
            <v>90.58</v>
          </cell>
          <cell r="Q109">
            <v>89.15</v>
          </cell>
          <cell r="S109">
            <v>90.81</v>
          </cell>
          <cell r="U109">
            <v>91.89</v>
          </cell>
          <cell r="W109">
            <v>93.09</v>
          </cell>
        </row>
        <row r="110">
          <cell r="A110" t="str">
            <v>1 A 01 760 01</v>
          </cell>
          <cell r="B110" t="str">
            <v>Confecção de tubos de concreto armado D=0,80m CA-4</v>
          </cell>
          <cell r="E110" t="str">
            <v>m</v>
          </cell>
          <cell r="G110">
            <v>124.25</v>
          </cell>
          <cell r="M110">
            <v>133.6</v>
          </cell>
          <cell r="O110">
            <v>138.6</v>
          </cell>
          <cell r="Q110">
            <v>136.25</v>
          </cell>
          <cell r="S110">
            <v>139.01</v>
          </cell>
          <cell r="U110">
            <v>140.41</v>
          </cell>
          <cell r="W110">
            <v>142.4</v>
          </cell>
        </row>
        <row r="111">
          <cell r="A111" t="str">
            <v>1 A 01 765 01</v>
          </cell>
          <cell r="B111" t="str">
            <v>Confecção de tubos de concreto armado D=1,00m CA-4</v>
          </cell>
          <cell r="E111" t="str">
            <v>m</v>
          </cell>
          <cell r="G111">
            <v>187.48</v>
          </cell>
          <cell r="M111">
            <v>201.38</v>
          </cell>
          <cell r="O111">
            <v>209.05</v>
          </cell>
          <cell r="Q111">
            <v>205.53</v>
          </cell>
          <cell r="S111">
            <v>209.64</v>
          </cell>
          <cell r="U111">
            <v>211.83</v>
          </cell>
          <cell r="W111">
            <v>214.8</v>
          </cell>
        </row>
        <row r="112">
          <cell r="A112" t="str">
            <v>1 A 01 770 01</v>
          </cell>
          <cell r="B112" t="str">
            <v>Confecção de tubos de concreto armado D=1,20m CA-4</v>
          </cell>
          <cell r="E112" t="str">
            <v>m</v>
          </cell>
          <cell r="G112">
            <v>260.77999999999997</v>
          </cell>
          <cell r="M112">
            <v>280.08999999999997</v>
          </cell>
          <cell r="O112">
            <v>290.89</v>
          </cell>
          <cell r="Q112">
            <v>286.31</v>
          </cell>
          <cell r="S112">
            <v>291.60000000000002</v>
          </cell>
          <cell r="U112">
            <v>295.58999999999997</v>
          </cell>
          <cell r="W112">
            <v>299.41000000000003</v>
          </cell>
        </row>
        <row r="113">
          <cell r="A113" t="str">
            <v>1 A 01 775 01</v>
          </cell>
          <cell r="B113" t="str">
            <v>Confecção de tubos de concreto armado D=1,50m CA-4</v>
          </cell>
          <cell r="E113" t="str">
            <v>m</v>
          </cell>
          <cell r="G113">
            <v>406.02</v>
          </cell>
          <cell r="M113">
            <v>435.61</v>
          </cell>
          <cell r="O113">
            <v>452.94</v>
          </cell>
          <cell r="Q113">
            <v>446.68</v>
          </cell>
          <cell r="S113">
            <v>453.7</v>
          </cell>
          <cell r="U113">
            <v>462.76</v>
          </cell>
          <cell r="W113">
            <v>467.84</v>
          </cell>
        </row>
        <row r="114">
          <cell r="A114" t="str">
            <v>1 A 01 780 01</v>
          </cell>
          <cell r="B114" t="str">
            <v>Obtenção de grama para replantio</v>
          </cell>
          <cell r="E114" t="str">
            <v>m2</v>
          </cell>
          <cell r="G114">
            <v>0.56000000000000005</v>
          </cell>
          <cell r="M114">
            <v>0.67</v>
          </cell>
          <cell r="O114">
            <v>0.67</v>
          </cell>
          <cell r="Q114">
            <v>0.66</v>
          </cell>
          <cell r="S114">
            <v>0.66</v>
          </cell>
          <cell r="U114">
            <v>0.67</v>
          </cell>
          <cell r="W114">
            <v>0.67</v>
          </cell>
        </row>
        <row r="115">
          <cell r="A115" t="str">
            <v>1 A 01 790 01</v>
          </cell>
          <cell r="B115" t="str">
            <v>Guia de madeira - 2,5 x 7,0 cm</v>
          </cell>
          <cell r="E115" t="str">
            <v>m</v>
          </cell>
          <cell r="G115">
            <v>0.9</v>
          </cell>
          <cell r="M115">
            <v>0.94</v>
          </cell>
          <cell r="O115">
            <v>0.94</v>
          </cell>
          <cell r="Q115">
            <v>0.94</v>
          </cell>
          <cell r="S115">
            <v>0.93</v>
          </cell>
          <cell r="U115">
            <v>0.94</v>
          </cell>
          <cell r="W115">
            <v>0.94</v>
          </cell>
        </row>
        <row r="116">
          <cell r="A116" t="str">
            <v>1 A 01 790 02</v>
          </cell>
          <cell r="B116" t="str">
            <v>Guia de madeira - 2,5 x 10,0 cm</v>
          </cell>
          <cell r="E116" t="str">
            <v>m</v>
          </cell>
          <cell r="G116">
            <v>1.1399999999999999</v>
          </cell>
          <cell r="M116">
            <v>1.19</v>
          </cell>
          <cell r="O116">
            <v>1.19</v>
          </cell>
          <cell r="Q116">
            <v>1.18</v>
          </cell>
          <cell r="S116">
            <v>1.18</v>
          </cell>
          <cell r="U116">
            <v>1.55</v>
          </cell>
          <cell r="W116">
            <v>1.55</v>
          </cell>
        </row>
        <row r="117">
          <cell r="A117" t="str">
            <v>1 A 01 800 01</v>
          </cell>
          <cell r="B117" t="str">
            <v>Chapa de aço 16 rec. para placa de sinalização</v>
          </cell>
          <cell r="E117" t="str">
            <v>m2</v>
          </cell>
          <cell r="G117">
            <v>12.31</v>
          </cell>
          <cell r="M117">
            <v>14.52</v>
          </cell>
          <cell r="O117">
            <v>14.12</v>
          </cell>
          <cell r="Q117">
            <v>14.12</v>
          </cell>
          <cell r="S117">
            <v>14.22</v>
          </cell>
          <cell r="U117">
            <v>14.12</v>
          </cell>
          <cell r="W117">
            <v>14.12</v>
          </cell>
        </row>
        <row r="118">
          <cell r="A118" t="str">
            <v>1 A 01 810 01</v>
          </cell>
          <cell r="B118" t="str">
            <v>Calha metálica semi-circular D=0,40 m</v>
          </cell>
          <cell r="E118" t="str">
            <v>m</v>
          </cell>
          <cell r="G118">
            <v>70.099999999999994</v>
          </cell>
          <cell r="M118">
            <v>84.66</v>
          </cell>
          <cell r="O118">
            <v>94.26</v>
          </cell>
          <cell r="Q118">
            <v>94.86</v>
          </cell>
          <cell r="S118">
            <v>94.86</v>
          </cell>
          <cell r="U118">
            <v>94.86</v>
          </cell>
          <cell r="W118">
            <v>94.86</v>
          </cell>
        </row>
        <row r="119">
          <cell r="A119" t="str">
            <v>1 A 01 850 01</v>
          </cell>
          <cell r="B119" t="str">
            <v>Confecção de placa de sinalização semi-refletiva</v>
          </cell>
          <cell r="E119" t="str">
            <v>m2</v>
          </cell>
          <cell r="G119">
            <v>108.17</v>
          </cell>
          <cell r="M119">
            <v>110.98</v>
          </cell>
          <cell r="O119">
            <v>111.28</v>
          </cell>
          <cell r="Q119">
            <v>113.27</v>
          </cell>
          <cell r="S119">
            <v>113.27</v>
          </cell>
          <cell r="U119">
            <v>112.62</v>
          </cell>
          <cell r="W119">
            <v>112.51</v>
          </cell>
        </row>
        <row r="120">
          <cell r="A120" t="str">
            <v>1 A 01 860 01</v>
          </cell>
          <cell r="B120" t="str">
            <v>Confecção de placa de sinalização tot. refletiva</v>
          </cell>
          <cell r="E120" t="str">
            <v>m2</v>
          </cell>
          <cell r="G120">
            <v>150.41</v>
          </cell>
          <cell r="M120">
            <v>154.43</v>
          </cell>
          <cell r="O120">
            <v>156.53</v>
          </cell>
          <cell r="Q120">
            <v>156.46</v>
          </cell>
          <cell r="S120">
            <v>156.46</v>
          </cell>
          <cell r="U120">
            <v>154.43</v>
          </cell>
          <cell r="W120">
            <v>154.36000000000001</v>
          </cell>
        </row>
        <row r="121">
          <cell r="A121" t="str">
            <v>1 A 01 870 01</v>
          </cell>
          <cell r="B121" t="str">
            <v>Confecção de suporte e travessa p/ placa de sinal.</v>
          </cell>
          <cell r="E121" t="str">
            <v>un</v>
          </cell>
          <cell r="G121">
            <v>17.41</v>
          </cell>
          <cell r="M121">
            <v>18.64</v>
          </cell>
          <cell r="O121">
            <v>18.64</v>
          </cell>
          <cell r="Q121">
            <v>19.48</v>
          </cell>
          <cell r="S121">
            <v>19.48</v>
          </cell>
          <cell r="U121">
            <v>17.149999999999999</v>
          </cell>
          <cell r="W121">
            <v>17.13</v>
          </cell>
        </row>
        <row r="122">
          <cell r="A122" t="str">
            <v>1 A 01 890 01</v>
          </cell>
          <cell r="B122" t="str">
            <v>Escavação manual em material de 1a categoria</v>
          </cell>
          <cell r="E122" t="str">
            <v>m3</v>
          </cell>
          <cell r="G122">
            <v>11.72</v>
          </cell>
          <cell r="M122">
            <v>14.07</v>
          </cell>
          <cell r="O122">
            <v>14.07</v>
          </cell>
          <cell r="Q122">
            <v>14.07</v>
          </cell>
          <cell r="S122">
            <v>14.07</v>
          </cell>
          <cell r="U122">
            <v>14.07</v>
          </cell>
          <cell r="W122">
            <v>14.07</v>
          </cell>
        </row>
        <row r="123">
          <cell r="A123" t="str">
            <v>1 A 01 891 01</v>
          </cell>
          <cell r="B123" t="str">
            <v>Escavação manual de vala em material de 1a cat.</v>
          </cell>
          <cell r="E123" t="str">
            <v>m3</v>
          </cell>
          <cell r="G123">
            <v>13.56</v>
          </cell>
          <cell r="M123">
            <v>16.27</v>
          </cell>
          <cell r="O123">
            <v>16.27</v>
          </cell>
          <cell r="Q123">
            <v>16.27</v>
          </cell>
          <cell r="S123">
            <v>16.27</v>
          </cell>
          <cell r="U123">
            <v>16.27</v>
          </cell>
          <cell r="W123">
            <v>16.27</v>
          </cell>
        </row>
        <row r="124">
          <cell r="A124" t="str">
            <v>1 A 01 892 01</v>
          </cell>
          <cell r="B124" t="str">
            <v>Escavação mecânica de vala em material de 1a cat.</v>
          </cell>
          <cell r="E124" t="str">
            <v>m3</v>
          </cell>
          <cell r="G124">
            <v>2.39</v>
          </cell>
          <cell r="M124">
            <v>2.74</v>
          </cell>
          <cell r="O124">
            <v>2.74</v>
          </cell>
          <cell r="Q124">
            <v>2.67</v>
          </cell>
          <cell r="S124">
            <v>2.67</v>
          </cell>
          <cell r="U124">
            <v>2.79</v>
          </cell>
          <cell r="W124">
            <v>2.79</v>
          </cell>
        </row>
        <row r="125">
          <cell r="A125" t="str">
            <v>1 A 01 893 01</v>
          </cell>
          <cell r="B125" t="str">
            <v>Compactação manual</v>
          </cell>
          <cell r="E125" t="str">
            <v>m3</v>
          </cell>
          <cell r="G125">
            <v>6.36</v>
          </cell>
          <cell r="M125">
            <v>7.11</v>
          </cell>
          <cell r="O125">
            <v>7.11</v>
          </cell>
          <cell r="Q125">
            <v>7.07</v>
          </cell>
          <cell r="S125">
            <v>7.07</v>
          </cell>
          <cell r="U125">
            <v>6.95</v>
          </cell>
          <cell r="W125">
            <v>6.95</v>
          </cell>
        </row>
        <row r="126">
          <cell r="A126" t="str">
            <v>1 A 01 894 01</v>
          </cell>
          <cell r="B126" t="str">
            <v>Lastro de brita</v>
          </cell>
          <cell r="E126" t="str">
            <v>m3</v>
          </cell>
          <cell r="G126">
            <v>20.95</v>
          </cell>
          <cell r="M126">
            <v>23.71</v>
          </cell>
          <cell r="O126">
            <v>24.14</v>
          </cell>
          <cell r="Q126">
            <v>23.67</v>
          </cell>
          <cell r="S126">
            <v>24.78</v>
          </cell>
          <cell r="U126">
            <v>24.87</v>
          </cell>
          <cell r="W126">
            <v>24.89</v>
          </cell>
        </row>
        <row r="127">
          <cell r="A127" t="str">
            <v>1 A 99 001 00</v>
          </cell>
          <cell r="B127" t="str">
            <v>Mistura areia-asfalto usinada a frio</v>
          </cell>
          <cell r="E127" t="str">
            <v>m3</v>
          </cell>
          <cell r="G127">
            <v>0</v>
          </cell>
          <cell r="M127">
            <v>0</v>
          </cell>
          <cell r="O127">
            <v>0</v>
          </cell>
          <cell r="Q127">
            <v>0</v>
          </cell>
          <cell r="S127">
            <v>0</v>
          </cell>
          <cell r="U127">
            <v>0</v>
          </cell>
          <cell r="W127">
            <v>0</v>
          </cell>
        </row>
        <row r="128">
          <cell r="A128" t="str">
            <v>1 A 99 002 00</v>
          </cell>
          <cell r="B128" t="str">
            <v>Mistura areia-asfalto usinada a quente</v>
          </cell>
          <cell r="E128" t="str">
            <v>m3</v>
          </cell>
          <cell r="G128">
            <v>0</v>
          </cell>
          <cell r="M128">
            <v>0</v>
          </cell>
          <cell r="O128">
            <v>0</v>
          </cell>
          <cell r="Q128">
            <v>0</v>
          </cell>
          <cell r="S128">
            <v>0</v>
          </cell>
          <cell r="U128">
            <v>0</v>
          </cell>
          <cell r="W128">
            <v>0</v>
          </cell>
        </row>
        <row r="129">
          <cell r="A129" t="str">
            <v>1 A 99 003 00</v>
          </cell>
          <cell r="B129" t="str">
            <v>Mistura betuminosa usinada a frio</v>
          </cell>
          <cell r="E129" t="str">
            <v>m3</v>
          </cell>
          <cell r="G129">
            <v>0</v>
          </cell>
          <cell r="M129">
            <v>0</v>
          </cell>
          <cell r="O129">
            <v>0</v>
          </cell>
          <cell r="Q129">
            <v>0</v>
          </cell>
          <cell r="S129">
            <v>0</v>
          </cell>
          <cell r="U129">
            <v>0</v>
          </cell>
          <cell r="W129">
            <v>0</v>
          </cell>
        </row>
        <row r="130">
          <cell r="A130" t="str">
            <v>1 A 99 004 00</v>
          </cell>
          <cell r="B130" t="str">
            <v>Mistura betuminosa usinada a quente</v>
          </cell>
          <cell r="E130" t="str">
            <v>m3</v>
          </cell>
          <cell r="G130">
            <v>0</v>
          </cell>
          <cell r="M130">
            <v>0</v>
          </cell>
          <cell r="O130">
            <v>0</v>
          </cell>
          <cell r="Q130">
            <v>0</v>
          </cell>
          <cell r="S130">
            <v>0</v>
          </cell>
          <cell r="U130">
            <v>0</v>
          </cell>
          <cell r="W130">
            <v>0</v>
          </cell>
        </row>
        <row r="131">
          <cell r="A131" t="str">
            <v>1 A 99 005 00</v>
          </cell>
          <cell r="B131" t="str">
            <v>Mistura betuminosa</v>
          </cell>
          <cell r="E131" t="str">
            <v>m3</v>
          </cell>
          <cell r="G131">
            <v>0</v>
          </cell>
          <cell r="M131">
            <v>0</v>
          </cell>
          <cell r="O131">
            <v>0</v>
          </cell>
          <cell r="Q131">
            <v>0</v>
          </cell>
          <cell r="S131">
            <v>0</v>
          </cell>
          <cell r="U131">
            <v>0</v>
          </cell>
          <cell r="W131">
            <v>0</v>
          </cell>
        </row>
        <row r="132">
          <cell r="A132" t="str">
            <v>1 B 00 301 00</v>
          </cell>
          <cell r="B132" t="str">
            <v>Alvenaria de pedra argamassada</v>
          </cell>
          <cell r="E132" t="str">
            <v>m3</v>
          </cell>
          <cell r="G132">
            <v>92.71</v>
          </cell>
          <cell r="M132">
            <v>102.93</v>
          </cell>
          <cell r="O132">
            <v>105.07</v>
          </cell>
          <cell r="Q132">
            <v>101.78</v>
          </cell>
          <cell r="S132">
            <v>106.24</v>
          </cell>
          <cell r="U132">
            <v>100.9</v>
          </cell>
          <cell r="W132">
            <v>103.82</v>
          </cell>
        </row>
        <row r="133">
          <cell r="A133" t="str">
            <v>1 B 00 902 01</v>
          </cell>
          <cell r="B133" t="str">
            <v>Alvenaria de tijolos</v>
          </cell>
          <cell r="E133" t="str">
            <v>m2</v>
          </cell>
          <cell r="G133">
            <v>20.100000000000001</v>
          </cell>
          <cell r="M133">
            <v>24.92</v>
          </cell>
          <cell r="O133">
            <v>25</v>
          </cell>
          <cell r="Q133">
            <v>24.88</v>
          </cell>
          <cell r="S133">
            <v>25.03</v>
          </cell>
          <cell r="U133">
            <v>24.82</v>
          </cell>
          <cell r="W133">
            <v>25.07</v>
          </cell>
        </row>
        <row r="134">
          <cell r="A134" t="str">
            <v>1 B 00 903 01</v>
          </cell>
          <cell r="B134" t="str">
            <v>Dentes para bueiros duplos D=1,00 m</v>
          </cell>
          <cell r="E134" t="str">
            <v>und</v>
          </cell>
          <cell r="G134">
            <v>70.02</v>
          </cell>
          <cell r="M134">
            <v>77.59</v>
          </cell>
          <cell r="O134">
            <v>79.489999999999995</v>
          </cell>
          <cell r="Q134">
            <v>77.239999999999995</v>
          </cell>
          <cell r="S134">
            <v>80.22</v>
          </cell>
          <cell r="U134">
            <v>77.09</v>
          </cell>
          <cell r="W134">
            <v>79.13</v>
          </cell>
        </row>
        <row r="135">
          <cell r="A135" t="str">
            <v>1 B 00 904 01</v>
          </cell>
          <cell r="B135" t="str">
            <v>Dentes para bueiros duplos D=1,20 m</v>
          </cell>
          <cell r="E135" t="str">
            <v>und</v>
          </cell>
          <cell r="G135">
            <v>79.25</v>
          </cell>
          <cell r="M135">
            <v>87.74</v>
          </cell>
          <cell r="O135">
            <v>89.9</v>
          </cell>
          <cell r="Q135">
            <v>87.31</v>
          </cell>
          <cell r="S135">
            <v>90.74</v>
          </cell>
          <cell r="U135">
            <v>87.09</v>
          </cell>
          <cell r="W135">
            <v>89.44</v>
          </cell>
        </row>
        <row r="136">
          <cell r="A136" t="str">
            <v>1 B 00 905 01</v>
          </cell>
          <cell r="B136" t="str">
            <v>Dentes para bueiros duplos D=1,50 m</v>
          </cell>
          <cell r="E136" t="str">
            <v>und</v>
          </cell>
          <cell r="G136">
            <v>97.77</v>
          </cell>
          <cell r="M136">
            <v>108.36</v>
          </cell>
          <cell r="O136">
            <v>111.04</v>
          </cell>
          <cell r="Q136">
            <v>107.95</v>
          </cell>
          <cell r="S136">
            <v>112.05</v>
          </cell>
          <cell r="U136">
            <v>107.84</v>
          </cell>
          <cell r="W136">
            <v>110.65</v>
          </cell>
        </row>
        <row r="137">
          <cell r="A137" t="str">
            <v>1 B 00 906 01</v>
          </cell>
          <cell r="B137" t="str">
            <v>Dentes para bueiros simples D=0,60 m</v>
          </cell>
          <cell r="E137" t="str">
            <v>und</v>
          </cell>
          <cell r="G137">
            <v>23.61</v>
          </cell>
          <cell r="M137">
            <v>26.19</v>
          </cell>
          <cell r="O137">
            <v>26.82</v>
          </cell>
          <cell r="Q137">
            <v>26.07</v>
          </cell>
          <cell r="S137">
            <v>27.07</v>
          </cell>
          <cell r="U137">
            <v>26.02</v>
          </cell>
          <cell r="W137">
            <v>26.7</v>
          </cell>
        </row>
        <row r="138">
          <cell r="A138" t="str">
            <v>1 B 00 907 01</v>
          </cell>
          <cell r="B138" t="str">
            <v>Dentes para bueiros simples D=0,80 m</v>
          </cell>
          <cell r="E138" t="str">
            <v>und</v>
          </cell>
          <cell r="G138">
            <v>29.4</v>
          </cell>
          <cell r="M138">
            <v>32.56</v>
          </cell>
          <cell r="O138">
            <v>33.369999999999997</v>
          </cell>
          <cell r="Q138">
            <v>32.44</v>
          </cell>
          <cell r="S138">
            <v>33.68</v>
          </cell>
          <cell r="U138">
            <v>32.4</v>
          </cell>
          <cell r="W138">
            <v>33.25</v>
          </cell>
        </row>
        <row r="139">
          <cell r="A139" t="str">
            <v>1 B 00 908 01</v>
          </cell>
          <cell r="B139" t="str">
            <v>Dentes para bueiros simples D=1,00 m</v>
          </cell>
          <cell r="E139" t="str">
            <v>und</v>
          </cell>
          <cell r="G139">
            <v>34.950000000000003</v>
          </cell>
          <cell r="M139">
            <v>38.72</v>
          </cell>
          <cell r="O139">
            <v>39.67</v>
          </cell>
          <cell r="Q139">
            <v>38.549999999999997</v>
          </cell>
          <cell r="S139">
            <v>40.04</v>
          </cell>
          <cell r="U139">
            <v>38.479999999999997</v>
          </cell>
          <cell r="W139">
            <v>39.5</v>
          </cell>
        </row>
        <row r="140">
          <cell r="A140" t="str">
            <v>1 B 00 909 01</v>
          </cell>
          <cell r="B140" t="str">
            <v>Dentes para bueiros simples D=1,20 m</v>
          </cell>
          <cell r="E140" t="str">
            <v>und</v>
          </cell>
          <cell r="G140">
            <v>39.68</v>
          </cell>
          <cell r="M140">
            <v>43.93</v>
          </cell>
          <cell r="O140">
            <v>45.01</v>
          </cell>
          <cell r="Q140">
            <v>43.72</v>
          </cell>
          <cell r="S140">
            <v>45.43</v>
          </cell>
          <cell r="U140">
            <v>43.61</v>
          </cell>
          <cell r="W140">
            <v>44.78</v>
          </cell>
        </row>
        <row r="141">
          <cell r="A141" t="str">
            <v>1 B 00 910 01</v>
          </cell>
          <cell r="B141" t="str">
            <v>Dentes para bueiros simples D=1,50 m</v>
          </cell>
          <cell r="E141" t="str">
            <v>und</v>
          </cell>
          <cell r="G141">
            <v>50.3</v>
          </cell>
          <cell r="M141">
            <v>55.77</v>
          </cell>
          <cell r="O141">
            <v>57.18</v>
          </cell>
          <cell r="Q141">
            <v>55.64</v>
          </cell>
          <cell r="S141">
            <v>57.69</v>
          </cell>
          <cell r="U141">
            <v>55.68</v>
          </cell>
          <cell r="W141">
            <v>57.08</v>
          </cell>
        </row>
        <row r="142">
          <cell r="A142" t="str">
            <v>1 B 00 911 01</v>
          </cell>
          <cell r="B142" t="str">
            <v>Dentes para bueiros triplos D=1,00 m</v>
          </cell>
          <cell r="E142" t="str">
            <v>und</v>
          </cell>
          <cell r="G142">
            <v>102.63</v>
          </cell>
          <cell r="M142">
            <v>113.7</v>
          </cell>
          <cell r="O142">
            <v>116.43</v>
          </cell>
          <cell r="Q142">
            <v>113.06</v>
          </cell>
          <cell r="S142">
            <v>117.52</v>
          </cell>
          <cell r="U142">
            <v>112.67</v>
          </cell>
          <cell r="W142">
            <v>115.73</v>
          </cell>
        </row>
        <row r="143">
          <cell r="A143" t="str">
            <v>1 B 00 912 01</v>
          </cell>
          <cell r="B143" t="str">
            <v>Dentes para bueiros triplos D=1,20 m</v>
          </cell>
          <cell r="E143" t="str">
            <v>und</v>
          </cell>
          <cell r="G143">
            <v>118.94</v>
          </cell>
          <cell r="M143">
            <v>131.68</v>
          </cell>
          <cell r="O143">
            <v>134.91999999999999</v>
          </cell>
          <cell r="Q143">
            <v>131.03</v>
          </cell>
          <cell r="S143">
            <v>136.18</v>
          </cell>
          <cell r="U143">
            <v>130.69999999999999</v>
          </cell>
          <cell r="W143">
            <v>134.22999999999999</v>
          </cell>
        </row>
        <row r="144">
          <cell r="A144" t="str">
            <v>1 B 00 913 01</v>
          </cell>
          <cell r="B144" t="str">
            <v>Dentes para bueiros triplos D=1,50 m</v>
          </cell>
          <cell r="E144" t="str">
            <v>und</v>
          </cell>
          <cell r="G144">
            <v>144.85</v>
          </cell>
          <cell r="M144">
            <v>160.5</v>
          </cell>
          <cell r="O144">
            <v>164.46</v>
          </cell>
          <cell r="Q144">
            <v>159.82</v>
          </cell>
          <cell r="S144">
            <v>165.96</v>
          </cell>
          <cell r="U144">
            <v>159.56</v>
          </cell>
          <cell r="W144">
            <v>163.76</v>
          </cell>
        </row>
        <row r="145">
          <cell r="A145" t="str">
            <v>1 B 00 999 06</v>
          </cell>
          <cell r="B145" t="str">
            <v>Solo local / selo de argila apiloado</v>
          </cell>
          <cell r="E145" t="str">
            <v>m3</v>
          </cell>
          <cell r="G145">
            <v>6.35</v>
          </cell>
          <cell r="M145">
            <v>7.62</v>
          </cell>
          <cell r="O145">
            <v>7.62</v>
          </cell>
          <cell r="Q145">
            <v>7.62</v>
          </cell>
          <cell r="S145">
            <v>7.62</v>
          </cell>
          <cell r="U145">
            <v>7.62</v>
          </cell>
          <cell r="W145">
            <v>7.62</v>
          </cell>
        </row>
        <row r="146">
          <cell r="A146" t="str">
            <v>1 B 02 702 00</v>
          </cell>
          <cell r="B146" t="str">
            <v>Limp. e enchim. junta pav. concr. (const e rest)</v>
          </cell>
          <cell r="E146" t="str">
            <v>m</v>
          </cell>
          <cell r="G146">
            <v>2.17</v>
          </cell>
          <cell r="M146">
            <v>2.11</v>
          </cell>
          <cell r="O146">
            <v>1.99</v>
          </cell>
          <cell r="Q146">
            <v>1.89</v>
          </cell>
          <cell r="S146">
            <v>1.9</v>
          </cell>
          <cell r="U146">
            <v>1.94</v>
          </cell>
          <cell r="W146">
            <v>1.93</v>
          </cell>
        </row>
        <row r="147">
          <cell r="B147" t="str">
            <v>Construção</v>
          </cell>
        </row>
        <row r="148">
          <cell r="A148" t="str">
            <v>2 S 01 000 00</v>
          </cell>
          <cell r="B148" t="str">
            <v>Desm. dest. limpeza áreas c/arv. diam. até 0,15 m</v>
          </cell>
          <cell r="E148" t="str">
            <v>m2</v>
          </cell>
          <cell r="G148">
            <v>0.19</v>
          </cell>
          <cell r="M148">
            <v>0.2</v>
          </cell>
          <cell r="O148">
            <v>0.21</v>
          </cell>
          <cell r="Q148">
            <v>0.21</v>
          </cell>
          <cell r="S148">
            <v>0.21</v>
          </cell>
          <cell r="U148">
            <v>0.21</v>
          </cell>
          <cell r="W148">
            <v>0.21</v>
          </cell>
        </row>
        <row r="149">
          <cell r="A149" t="str">
            <v>2 S 01 010 00</v>
          </cell>
          <cell r="B149" t="str">
            <v>Destocamento de árvores D=0,15 a 0,30 m</v>
          </cell>
          <cell r="E149" t="str">
            <v>und</v>
          </cell>
          <cell r="G149">
            <v>18.46</v>
          </cell>
          <cell r="M149">
            <v>19.72</v>
          </cell>
          <cell r="O149">
            <v>21.1</v>
          </cell>
          <cell r="Q149">
            <v>20.57</v>
          </cell>
          <cell r="S149">
            <v>20.57</v>
          </cell>
          <cell r="U149">
            <v>20.57</v>
          </cell>
          <cell r="W149">
            <v>20.56</v>
          </cell>
        </row>
        <row r="150">
          <cell r="A150" t="str">
            <v>2 S 01 012 00</v>
          </cell>
          <cell r="B150" t="str">
            <v>Destocamento de árvores c/diâm. &gt; 0,30 m</v>
          </cell>
          <cell r="E150" t="str">
            <v>und</v>
          </cell>
          <cell r="G150">
            <v>46.15</v>
          </cell>
          <cell r="M150">
            <v>49.3</v>
          </cell>
          <cell r="O150">
            <v>52.76</v>
          </cell>
          <cell r="Q150">
            <v>51.43</v>
          </cell>
          <cell r="S150">
            <v>51.43</v>
          </cell>
          <cell r="U150">
            <v>51.43</v>
          </cell>
          <cell r="W150">
            <v>51.42</v>
          </cell>
        </row>
        <row r="151">
          <cell r="A151" t="str">
            <v>2 S 01 100 01</v>
          </cell>
          <cell r="B151" t="str">
            <v>Esc. carga transp. mat 1ª cat DMT 50 m</v>
          </cell>
          <cell r="E151" t="str">
            <v>m3</v>
          </cell>
          <cell r="G151">
            <v>0.98</v>
          </cell>
          <cell r="M151">
            <v>1.04</v>
          </cell>
          <cell r="O151">
            <v>1.1200000000000001</v>
          </cell>
          <cell r="Q151">
            <v>1.0900000000000001</v>
          </cell>
          <cell r="S151">
            <v>1.0900000000000001</v>
          </cell>
          <cell r="U151">
            <v>1.0900000000000001</v>
          </cell>
          <cell r="W151">
            <v>1.0900000000000001</v>
          </cell>
        </row>
        <row r="152">
          <cell r="A152" t="str">
            <v>2 S 01 100 02</v>
          </cell>
          <cell r="B152" t="str">
            <v>Esc. carga transp. mat 1ª cat DMT 50 a 200m c/m</v>
          </cell>
          <cell r="E152" t="str">
            <v>m3</v>
          </cell>
          <cell r="G152">
            <v>2.8</v>
          </cell>
          <cell r="M152">
            <v>3.42</v>
          </cell>
          <cell r="O152">
            <v>3.48</v>
          </cell>
          <cell r="Q152">
            <v>3.4</v>
          </cell>
          <cell r="S152">
            <v>3.4</v>
          </cell>
          <cell r="U152">
            <v>3.4</v>
          </cell>
          <cell r="W152">
            <v>3.37</v>
          </cell>
        </row>
        <row r="153">
          <cell r="A153" t="str">
            <v>2 S 01 100 03</v>
          </cell>
          <cell r="B153" t="str">
            <v>Esc. carga transp. mat 1ª cat DMT 200 a 400m c/m</v>
          </cell>
          <cell r="E153" t="str">
            <v>m3</v>
          </cell>
          <cell r="G153">
            <v>3.38</v>
          </cell>
          <cell r="M153">
            <v>4.16</v>
          </cell>
          <cell r="O153">
            <v>4.2300000000000004</v>
          </cell>
          <cell r="Q153">
            <v>4.12</v>
          </cell>
          <cell r="S153">
            <v>4.12</v>
          </cell>
          <cell r="U153">
            <v>4.12</v>
          </cell>
          <cell r="W153">
            <v>4.09</v>
          </cell>
        </row>
        <row r="154">
          <cell r="A154" t="str">
            <v>2 S 01 100 04</v>
          </cell>
          <cell r="B154" t="str">
            <v>Esc. carga transp. mat 1ª cat DMT 400 a 600m c/m</v>
          </cell>
          <cell r="E154" t="str">
            <v>m3</v>
          </cell>
          <cell r="G154">
            <v>3.99</v>
          </cell>
          <cell r="M154">
            <v>4.95</v>
          </cell>
          <cell r="O154">
            <v>5.0199999999999996</v>
          </cell>
          <cell r="Q154">
            <v>4.8899999999999997</v>
          </cell>
          <cell r="S154">
            <v>4.8899999999999997</v>
          </cell>
          <cell r="U154">
            <v>4.8899999999999997</v>
          </cell>
          <cell r="W154">
            <v>4.8499999999999996</v>
          </cell>
        </row>
        <row r="155">
          <cell r="A155" t="str">
            <v>2 S 01 100 05</v>
          </cell>
          <cell r="B155" t="str">
            <v>Esc. carga transp. mat 1ª cat DMT 600 a 800m c/m</v>
          </cell>
          <cell r="E155" t="str">
            <v>m3</v>
          </cell>
          <cell r="G155">
            <v>4.53</v>
          </cell>
          <cell r="M155">
            <v>5.65</v>
          </cell>
          <cell r="O155">
            <v>5.72</v>
          </cell>
          <cell r="Q155">
            <v>5.57</v>
          </cell>
          <cell r="S155">
            <v>5.57</v>
          </cell>
          <cell r="U155">
            <v>5.57</v>
          </cell>
          <cell r="W155">
            <v>5.53</v>
          </cell>
        </row>
        <row r="156">
          <cell r="A156" t="str">
            <v>2 S 01 100 06</v>
          </cell>
          <cell r="B156" t="str">
            <v>Esc. carga transp. mat 1ª cat DMT 800 a 1000m c/m</v>
          </cell>
          <cell r="E156" t="str">
            <v>m3</v>
          </cell>
          <cell r="G156">
            <v>5.21</v>
          </cell>
          <cell r="M156">
            <v>6.52</v>
          </cell>
          <cell r="O156">
            <v>6.59</v>
          </cell>
          <cell r="Q156">
            <v>6.42</v>
          </cell>
          <cell r="S156">
            <v>6.42</v>
          </cell>
          <cell r="U156">
            <v>6.42</v>
          </cell>
          <cell r="W156">
            <v>6.37</v>
          </cell>
        </row>
        <row r="157">
          <cell r="A157" t="str">
            <v>2 S 01 100 07</v>
          </cell>
          <cell r="B157" t="str">
            <v>Esc. carga transp. mat 1ª cat DMT 1000 a 1200m c/m</v>
          </cell>
          <cell r="E157" t="str">
            <v>m3</v>
          </cell>
          <cell r="G157">
            <v>5.92</v>
          </cell>
          <cell r="M157">
            <v>7.44</v>
          </cell>
          <cell r="O157">
            <v>7.51</v>
          </cell>
          <cell r="Q157">
            <v>7.32</v>
          </cell>
          <cell r="S157">
            <v>7.32</v>
          </cell>
          <cell r="U157">
            <v>7.32</v>
          </cell>
          <cell r="W157">
            <v>7.26</v>
          </cell>
        </row>
        <row r="158">
          <cell r="A158" t="str">
            <v>2 S 01 100 08</v>
          </cell>
          <cell r="B158" t="str">
            <v>Esc. carga transp. mat 1ª cat DMT 1200 a 1400m c/m</v>
          </cell>
          <cell r="E158" t="str">
            <v>m3</v>
          </cell>
          <cell r="G158">
            <v>6.58</v>
          </cell>
          <cell r="M158">
            <v>8.2899999999999991</v>
          </cell>
          <cell r="O158">
            <v>8.36</v>
          </cell>
          <cell r="Q158">
            <v>8.14</v>
          </cell>
          <cell r="S158">
            <v>8.14</v>
          </cell>
          <cell r="U158">
            <v>8.14</v>
          </cell>
          <cell r="W158">
            <v>8.08</v>
          </cell>
        </row>
        <row r="159">
          <cell r="A159" t="str">
            <v>2 S 01 100 09</v>
          </cell>
          <cell r="B159" t="str">
            <v>Esc. carga tr. mat 1ª c. DMT 50 a 200m c/carreg</v>
          </cell>
          <cell r="E159" t="str">
            <v>m3</v>
          </cell>
          <cell r="G159">
            <v>3.17</v>
          </cell>
          <cell r="M159">
            <v>3.46</v>
          </cell>
          <cell r="O159">
            <v>3.63</v>
          </cell>
          <cell r="Q159">
            <v>3.53</v>
          </cell>
          <cell r="S159">
            <v>3.53</v>
          </cell>
          <cell r="U159">
            <v>3.66</v>
          </cell>
          <cell r="W159">
            <v>3.66</v>
          </cell>
        </row>
        <row r="160">
          <cell r="A160" t="str">
            <v>2 S 01 100 10</v>
          </cell>
          <cell r="B160" t="str">
            <v>Esc. carga tr. mat 1ª c. DMT 200 a 400m c/carreg</v>
          </cell>
          <cell r="E160" t="str">
            <v>m3</v>
          </cell>
          <cell r="G160">
            <v>3.43</v>
          </cell>
          <cell r="M160">
            <v>3.74</v>
          </cell>
          <cell r="O160">
            <v>3.91</v>
          </cell>
          <cell r="Q160">
            <v>3.8</v>
          </cell>
          <cell r="S160">
            <v>3.8</v>
          </cell>
          <cell r="U160">
            <v>3.95</v>
          </cell>
          <cell r="W160">
            <v>3.96</v>
          </cell>
        </row>
        <row r="161">
          <cell r="A161" t="str">
            <v>2 S 01 100 11</v>
          </cell>
          <cell r="B161" t="str">
            <v>Esc. carga tr. mat 1ª c. DMT 400 a 600m c/carreg</v>
          </cell>
          <cell r="E161" t="str">
            <v>m3</v>
          </cell>
          <cell r="G161">
            <v>3.61</v>
          </cell>
          <cell r="M161">
            <v>3.94</v>
          </cell>
          <cell r="O161">
            <v>4.1100000000000003</v>
          </cell>
          <cell r="Q161">
            <v>3.99</v>
          </cell>
          <cell r="S161">
            <v>3.99</v>
          </cell>
          <cell r="U161">
            <v>4.16</v>
          </cell>
          <cell r="W161">
            <v>4.17</v>
          </cell>
        </row>
        <row r="162">
          <cell r="A162" t="str">
            <v>2 S 01 100 12</v>
          </cell>
          <cell r="B162" t="str">
            <v>Esc. carga tr. mat 1ª c. DMT 600 a 800m c/carreg</v>
          </cell>
          <cell r="E162" t="str">
            <v>m3</v>
          </cell>
          <cell r="G162">
            <v>3.94</v>
          </cell>
          <cell r="M162">
            <v>4.29</v>
          </cell>
          <cell r="O162">
            <v>4.47</v>
          </cell>
          <cell r="Q162">
            <v>4.33</v>
          </cell>
          <cell r="S162">
            <v>4.33</v>
          </cell>
          <cell r="U162">
            <v>4.53</v>
          </cell>
          <cell r="W162">
            <v>4.54</v>
          </cell>
        </row>
        <row r="163">
          <cell r="A163" t="str">
            <v>2 S 01 100 13</v>
          </cell>
          <cell r="B163" t="str">
            <v>Esc. carga tr. mat 1ª c. DMT 800 a 1000m c/carreg</v>
          </cell>
          <cell r="E163" t="str">
            <v>m3</v>
          </cell>
          <cell r="G163">
            <v>4.13</v>
          </cell>
          <cell r="M163">
            <v>4.5</v>
          </cell>
          <cell r="O163">
            <v>4.68</v>
          </cell>
          <cell r="Q163">
            <v>4.54</v>
          </cell>
          <cell r="S163">
            <v>4.54</v>
          </cell>
          <cell r="U163">
            <v>4.75</v>
          </cell>
          <cell r="W163">
            <v>4.76</v>
          </cell>
        </row>
        <row r="164">
          <cell r="A164" t="str">
            <v>2 S 01 100 14</v>
          </cell>
          <cell r="B164" t="str">
            <v>Esc. carga tr. mat 1ª c. DMT 1000 a 1200m c/carreg</v>
          </cell>
          <cell r="E164" t="str">
            <v>m3</v>
          </cell>
          <cell r="G164">
            <v>4.3899999999999997</v>
          </cell>
          <cell r="M164">
            <v>4.79</v>
          </cell>
          <cell r="O164">
            <v>4.97</v>
          </cell>
          <cell r="Q164">
            <v>4.8099999999999996</v>
          </cell>
          <cell r="S164">
            <v>4.8099999999999996</v>
          </cell>
          <cell r="U164">
            <v>5.05</v>
          </cell>
          <cell r="W164">
            <v>5.0599999999999996</v>
          </cell>
        </row>
        <row r="165">
          <cell r="A165" t="str">
            <v>2 S 01 100 15</v>
          </cell>
          <cell r="B165" t="str">
            <v>Esc. carga tr. mat 1ª c. DMT 1200 a 1400m c/carreg</v>
          </cell>
          <cell r="E165" t="str">
            <v>m3</v>
          </cell>
          <cell r="G165">
            <v>4.5599999999999996</v>
          </cell>
          <cell r="M165">
            <v>4.96</v>
          </cell>
          <cell r="O165">
            <v>5.14</v>
          </cell>
          <cell r="Q165">
            <v>4.9800000000000004</v>
          </cell>
          <cell r="S165">
            <v>4.9800000000000004</v>
          </cell>
          <cell r="U165">
            <v>5.23</v>
          </cell>
          <cell r="W165">
            <v>5.24</v>
          </cell>
        </row>
        <row r="166">
          <cell r="A166" t="str">
            <v>2 S 01 100 16</v>
          </cell>
          <cell r="B166" t="str">
            <v>Esc. carga tr. mat 1ª c. DMT 1400 a 1600m c/carreg</v>
          </cell>
          <cell r="E166" t="str">
            <v>m3</v>
          </cell>
          <cell r="G166">
            <v>4.71</v>
          </cell>
          <cell r="M166">
            <v>5.13</v>
          </cell>
          <cell r="O166">
            <v>5.31</v>
          </cell>
          <cell r="Q166">
            <v>5.14</v>
          </cell>
          <cell r="S166">
            <v>5.14</v>
          </cell>
          <cell r="U166">
            <v>5.41</v>
          </cell>
          <cell r="W166">
            <v>5.42</v>
          </cell>
        </row>
        <row r="167">
          <cell r="A167" t="str">
            <v>2 S 01 100 17</v>
          </cell>
          <cell r="B167" t="str">
            <v>Esc. carga tr. mat 1ª c. DMT 1600 a 1800m c/carreg</v>
          </cell>
          <cell r="E167" t="str">
            <v>m3</v>
          </cell>
          <cell r="G167">
            <v>4.83</v>
          </cell>
          <cell r="M167">
            <v>5.26</v>
          </cell>
          <cell r="O167">
            <v>5.44</v>
          </cell>
          <cell r="Q167">
            <v>5.27</v>
          </cell>
          <cell r="S167">
            <v>5.27</v>
          </cell>
          <cell r="U167">
            <v>5.55</v>
          </cell>
          <cell r="W167">
            <v>5.56</v>
          </cell>
        </row>
        <row r="168">
          <cell r="A168" t="str">
            <v>2 S 01 100 18</v>
          </cell>
          <cell r="B168" t="str">
            <v>Esc. carga tr. mat 1ª c. DMT 1800 a 2000m c/carreg</v>
          </cell>
          <cell r="E168" t="str">
            <v>m3</v>
          </cell>
          <cell r="G168">
            <v>5.09</v>
          </cell>
          <cell r="M168">
            <v>5.54</v>
          </cell>
          <cell r="O168">
            <v>5.72</v>
          </cell>
          <cell r="Q168">
            <v>5.54</v>
          </cell>
          <cell r="S168">
            <v>5.54</v>
          </cell>
          <cell r="U168">
            <v>5.84</v>
          </cell>
          <cell r="W168">
            <v>5.85</v>
          </cell>
        </row>
        <row r="169">
          <cell r="A169" t="str">
            <v>2 S 01 100 19</v>
          </cell>
          <cell r="B169" t="str">
            <v>Esc. carga tr. mat 1ª c. DMT 2000 a 3000m c/carreg</v>
          </cell>
          <cell r="E169" t="str">
            <v>m3</v>
          </cell>
          <cell r="G169">
            <v>5.72</v>
          </cell>
          <cell r="M169">
            <v>6.23</v>
          </cell>
          <cell r="O169">
            <v>6.42</v>
          </cell>
          <cell r="Q169">
            <v>6.21</v>
          </cell>
          <cell r="S169">
            <v>6.21</v>
          </cell>
          <cell r="U169">
            <v>6.57</v>
          </cell>
          <cell r="W169">
            <v>6.58</v>
          </cell>
        </row>
        <row r="170">
          <cell r="A170" t="str">
            <v>2 S 01 100 20</v>
          </cell>
          <cell r="B170" t="str">
            <v>Esc. carga tr. mat 1ª c. DMT 3000 a 5000m c/carreg</v>
          </cell>
          <cell r="E170" t="str">
            <v>m3</v>
          </cell>
          <cell r="G170">
            <v>7.5</v>
          </cell>
          <cell r="M170">
            <v>8.15</v>
          </cell>
          <cell r="O170">
            <v>8.36</v>
          </cell>
          <cell r="Q170">
            <v>8.08</v>
          </cell>
          <cell r="S170">
            <v>8.08</v>
          </cell>
          <cell r="U170">
            <v>8.59</v>
          </cell>
          <cell r="W170">
            <v>8.61</v>
          </cell>
        </row>
        <row r="171">
          <cell r="A171" t="str">
            <v>2 S 01 100 21</v>
          </cell>
          <cell r="B171" t="str">
            <v>Escavação carga transp. manual mat.1a cat. DT=20m</v>
          </cell>
          <cell r="E171" t="str">
            <v>m3</v>
          </cell>
          <cell r="G171">
            <v>13.02</v>
          </cell>
          <cell r="M171">
            <v>15.59</v>
          </cell>
          <cell r="O171">
            <v>15.59</v>
          </cell>
          <cell r="Q171">
            <v>15.59</v>
          </cell>
          <cell r="S171">
            <v>15.59</v>
          </cell>
          <cell r="U171">
            <v>15.59</v>
          </cell>
          <cell r="W171">
            <v>15.59</v>
          </cell>
        </row>
        <row r="172">
          <cell r="A172" t="str">
            <v>2 S 01 100 22</v>
          </cell>
          <cell r="B172" t="str">
            <v>Esc. carga transp. mat 1ª cat DMT 50 a 200m c/e</v>
          </cell>
          <cell r="E172" t="str">
            <v>m3</v>
          </cell>
          <cell r="G172">
            <v>3.36</v>
          </cell>
          <cell r="M172">
            <v>3.51</v>
          </cell>
          <cell r="O172">
            <v>3.51</v>
          </cell>
          <cell r="Q172">
            <v>3.02</v>
          </cell>
          <cell r="S172">
            <v>3.02</v>
          </cell>
          <cell r="U172">
            <v>3.31</v>
          </cell>
          <cell r="W172">
            <v>3.31</v>
          </cell>
        </row>
        <row r="173">
          <cell r="A173" t="str">
            <v>2 S 01 100 23</v>
          </cell>
          <cell r="B173" t="str">
            <v>Esc. carga transp. mat 1ª cat DMT 200 a 400m c/e</v>
          </cell>
          <cell r="E173" t="str">
            <v>m3</v>
          </cell>
          <cell r="G173">
            <v>3.67</v>
          </cell>
          <cell r="M173">
            <v>3.85</v>
          </cell>
          <cell r="O173">
            <v>3.86</v>
          </cell>
          <cell r="Q173">
            <v>3.36</v>
          </cell>
          <cell r="S173">
            <v>3.36</v>
          </cell>
          <cell r="U173">
            <v>3.67</v>
          </cell>
          <cell r="W173">
            <v>3.67</v>
          </cell>
        </row>
        <row r="174">
          <cell r="A174" t="str">
            <v>2 S 01 100 24</v>
          </cell>
          <cell r="B174" t="str">
            <v>Esc. carga transp. mat 1ª cat DMT 400 a 600m c/e</v>
          </cell>
          <cell r="E174" t="str">
            <v>m3</v>
          </cell>
          <cell r="G174">
            <v>3.86</v>
          </cell>
          <cell r="M174">
            <v>4.05</v>
          </cell>
          <cell r="O174">
            <v>4.0599999999999996</v>
          </cell>
          <cell r="Q174">
            <v>3.55</v>
          </cell>
          <cell r="S174">
            <v>3.55</v>
          </cell>
          <cell r="U174">
            <v>3.88</v>
          </cell>
          <cell r="W174">
            <v>3.88</v>
          </cell>
        </row>
        <row r="175">
          <cell r="A175" t="str">
            <v>2 S 01 100 25</v>
          </cell>
          <cell r="B175" t="str">
            <v>Esc. carga transp. mat 1ª cat DMT 600 a 800m c/e</v>
          </cell>
          <cell r="E175" t="str">
            <v>m3</v>
          </cell>
          <cell r="G175">
            <v>4.1399999999999997</v>
          </cell>
          <cell r="M175">
            <v>4.3499999999999996</v>
          </cell>
          <cell r="O175">
            <v>4.3600000000000003</v>
          </cell>
          <cell r="Q175">
            <v>3.84</v>
          </cell>
          <cell r="S175">
            <v>3.84</v>
          </cell>
          <cell r="U175">
            <v>4.2</v>
          </cell>
          <cell r="W175">
            <v>4.2</v>
          </cell>
        </row>
        <row r="176">
          <cell r="A176" t="str">
            <v>2 S 01 100 26</v>
          </cell>
          <cell r="B176" t="str">
            <v>Esc. carga transp. mat 1ª cat DMT 800 a 1000m c/e</v>
          </cell>
          <cell r="E176" t="str">
            <v>m3</v>
          </cell>
          <cell r="G176">
            <v>4.4000000000000004</v>
          </cell>
          <cell r="M176">
            <v>4.6399999999999997</v>
          </cell>
          <cell r="O176">
            <v>4.6500000000000004</v>
          </cell>
          <cell r="Q176">
            <v>4.12</v>
          </cell>
          <cell r="S176">
            <v>4.12</v>
          </cell>
          <cell r="U176">
            <v>4.5</v>
          </cell>
          <cell r="W176">
            <v>4.5</v>
          </cell>
        </row>
        <row r="177">
          <cell r="A177" t="str">
            <v>2 S 01 100 27</v>
          </cell>
          <cell r="B177" t="str">
            <v>Esc. carga transp. mat 1ª cat DMT 1000 a 1200m c/e</v>
          </cell>
          <cell r="E177" t="str">
            <v>m3</v>
          </cell>
          <cell r="G177">
            <v>4.62</v>
          </cell>
          <cell r="M177">
            <v>4.87</v>
          </cell>
          <cell r="O177">
            <v>4.88</v>
          </cell>
          <cell r="Q177">
            <v>4.3499999999999996</v>
          </cell>
          <cell r="S177">
            <v>4.3499999999999996</v>
          </cell>
          <cell r="U177">
            <v>4.74</v>
          </cell>
          <cell r="W177">
            <v>4.74</v>
          </cell>
        </row>
        <row r="178">
          <cell r="A178" t="str">
            <v>2 S 01 100 28</v>
          </cell>
          <cell r="B178" t="str">
            <v>Esc. carga transp. mat 1ª cat DMT 1200 a 1400m c/e</v>
          </cell>
          <cell r="E178" t="str">
            <v>m3</v>
          </cell>
          <cell r="G178">
            <v>4.76</v>
          </cell>
          <cell r="M178">
            <v>5.03</v>
          </cell>
          <cell r="O178">
            <v>5.05</v>
          </cell>
          <cell r="Q178">
            <v>4.5</v>
          </cell>
          <cell r="S178">
            <v>4.5</v>
          </cell>
          <cell r="U178">
            <v>4.91</v>
          </cell>
          <cell r="W178">
            <v>4.91</v>
          </cell>
        </row>
        <row r="179">
          <cell r="A179" t="str">
            <v>2 S 01 100 29</v>
          </cell>
          <cell r="B179" t="str">
            <v>Esc. carga transp. mat 1ª cat DMT 1400 a 1600m c/e</v>
          </cell>
          <cell r="E179" t="str">
            <v>m3</v>
          </cell>
          <cell r="G179">
            <v>5.0199999999999996</v>
          </cell>
          <cell r="M179">
            <v>5.31</v>
          </cell>
          <cell r="O179">
            <v>5.33</v>
          </cell>
          <cell r="Q179">
            <v>4.7699999999999996</v>
          </cell>
          <cell r="S179">
            <v>4.7699999999999996</v>
          </cell>
          <cell r="U179">
            <v>5.2</v>
          </cell>
          <cell r="W179">
            <v>5.2</v>
          </cell>
        </row>
        <row r="180">
          <cell r="A180" t="str">
            <v>2 S 01 100 30</v>
          </cell>
          <cell r="B180" t="str">
            <v>Esc. carga transp. mat 1ª cat DMT 1600 a 1800m c/e</v>
          </cell>
          <cell r="E180" t="str">
            <v>m3</v>
          </cell>
          <cell r="G180">
            <v>5.09</v>
          </cell>
          <cell r="M180">
            <v>5.39</v>
          </cell>
          <cell r="O180">
            <v>5.41</v>
          </cell>
          <cell r="Q180">
            <v>4.8499999999999996</v>
          </cell>
          <cell r="S180">
            <v>4.8499999999999996</v>
          </cell>
          <cell r="U180">
            <v>5.29</v>
          </cell>
          <cell r="W180">
            <v>5.29</v>
          </cell>
        </row>
        <row r="181">
          <cell r="A181" t="str">
            <v>2 S 01 100 31</v>
          </cell>
          <cell r="B181" t="str">
            <v>Esc. carga transp. mat 1ª cat DMT 1800 a 2000m c/e</v>
          </cell>
          <cell r="E181" t="str">
            <v>m3</v>
          </cell>
          <cell r="G181">
            <v>5.3</v>
          </cell>
          <cell r="M181">
            <v>5.61</v>
          </cell>
          <cell r="O181">
            <v>5.63</v>
          </cell>
          <cell r="Q181">
            <v>5.07</v>
          </cell>
          <cell r="S181">
            <v>5.07</v>
          </cell>
          <cell r="U181">
            <v>5.52</v>
          </cell>
          <cell r="W181">
            <v>5.52</v>
          </cell>
        </row>
        <row r="182">
          <cell r="A182" t="str">
            <v>2 S 01 100 32</v>
          </cell>
          <cell r="B182" t="str">
            <v>Esc. carga transp. mat 1ª cat DMT 2000 a 3000m c/e</v>
          </cell>
          <cell r="E182" t="str">
            <v>m3</v>
          </cell>
          <cell r="G182">
            <v>5.96</v>
          </cell>
          <cell r="M182">
            <v>6.33</v>
          </cell>
          <cell r="O182">
            <v>6.35</v>
          </cell>
          <cell r="Q182">
            <v>5.76</v>
          </cell>
          <cell r="S182">
            <v>5.76</v>
          </cell>
          <cell r="U182">
            <v>6.27</v>
          </cell>
          <cell r="W182">
            <v>6.28</v>
          </cell>
        </row>
        <row r="183">
          <cell r="A183" t="str">
            <v>2 S 01 100 33</v>
          </cell>
          <cell r="B183" t="str">
            <v>Esc. carga transp. mat 1ª cat DMT 3000 a 5000m c/e</v>
          </cell>
          <cell r="E183" t="str">
            <v>m3</v>
          </cell>
          <cell r="G183">
            <v>7.77</v>
          </cell>
          <cell r="M183">
            <v>8.2799999999999994</v>
          </cell>
          <cell r="O183">
            <v>8.32</v>
          </cell>
          <cell r="Q183">
            <v>7.66</v>
          </cell>
          <cell r="S183">
            <v>7.66</v>
          </cell>
          <cell r="U183">
            <v>8.33</v>
          </cell>
          <cell r="W183">
            <v>8.34</v>
          </cell>
        </row>
        <row r="184">
          <cell r="A184" t="str">
            <v>2 S 01 101 01</v>
          </cell>
          <cell r="B184" t="str">
            <v>Esc. carga transp. mat 2ª cat DMT 50m</v>
          </cell>
          <cell r="E184" t="str">
            <v>m3</v>
          </cell>
          <cell r="G184">
            <v>2.08</v>
          </cell>
          <cell r="M184">
            <v>2.2200000000000002</v>
          </cell>
          <cell r="O184">
            <v>2.38</v>
          </cell>
          <cell r="Q184">
            <v>2.3199999999999998</v>
          </cell>
          <cell r="S184">
            <v>2.3199999999999998</v>
          </cell>
          <cell r="U184">
            <v>2.3199999999999998</v>
          </cell>
          <cell r="W184">
            <v>2.3199999999999998</v>
          </cell>
        </row>
        <row r="185">
          <cell r="A185" t="str">
            <v>2 S 01 101 02</v>
          </cell>
          <cell r="B185" t="str">
            <v>Esc. carga transp. mat 2ª cat DMT 50 a 200m c/m</v>
          </cell>
          <cell r="E185" t="str">
            <v>m3</v>
          </cell>
          <cell r="G185">
            <v>4.88</v>
          </cell>
          <cell r="M185">
            <v>5.9</v>
          </cell>
          <cell r="O185">
            <v>6.04</v>
          </cell>
          <cell r="Q185">
            <v>5.88</v>
          </cell>
          <cell r="S185">
            <v>5.88</v>
          </cell>
          <cell r="U185">
            <v>5.88</v>
          </cell>
          <cell r="W185">
            <v>5.85</v>
          </cell>
        </row>
        <row r="186">
          <cell r="A186" t="str">
            <v>2 S 01 101 03</v>
          </cell>
          <cell r="B186" t="str">
            <v>Esc. carga transp. mat 2ª cat DMT 200 a 400m c/m</v>
          </cell>
          <cell r="E186" t="str">
            <v>m3</v>
          </cell>
          <cell r="G186">
            <v>4.9000000000000004</v>
          </cell>
          <cell r="M186">
            <v>5.92</v>
          </cell>
          <cell r="O186">
            <v>6.06</v>
          </cell>
          <cell r="Q186">
            <v>5.9</v>
          </cell>
          <cell r="S186">
            <v>5.9</v>
          </cell>
          <cell r="U186">
            <v>5.9</v>
          </cell>
          <cell r="W186">
            <v>5.87</v>
          </cell>
        </row>
        <row r="187">
          <cell r="A187" t="str">
            <v>2 S 01 101 04</v>
          </cell>
          <cell r="B187" t="str">
            <v>Esc. carga transp. mat 2ª cat DMT 400 a 600m c/m</v>
          </cell>
          <cell r="E187" t="str">
            <v>m3</v>
          </cell>
          <cell r="G187">
            <v>5.9</v>
          </cell>
          <cell r="M187">
            <v>7.21</v>
          </cell>
          <cell r="O187">
            <v>7.35</v>
          </cell>
          <cell r="Q187">
            <v>7.16</v>
          </cell>
          <cell r="S187">
            <v>7.16</v>
          </cell>
          <cell r="U187">
            <v>7.16</v>
          </cell>
          <cell r="W187">
            <v>7.12</v>
          </cell>
        </row>
        <row r="188">
          <cell r="A188" t="str">
            <v>2 S 01 101 05</v>
          </cell>
          <cell r="B188" t="str">
            <v>Esc. carga transp. mat 2ª cat DMT 600 a 800m c/m</v>
          </cell>
          <cell r="E188" t="str">
            <v>m3</v>
          </cell>
          <cell r="G188">
            <v>6.91</v>
          </cell>
          <cell r="M188">
            <v>8.5</v>
          </cell>
          <cell r="O188">
            <v>8.65</v>
          </cell>
          <cell r="Q188">
            <v>8.42</v>
          </cell>
          <cell r="S188">
            <v>8.42</v>
          </cell>
          <cell r="U188">
            <v>8.42</v>
          </cell>
          <cell r="W188">
            <v>8.3699999999999992</v>
          </cell>
        </row>
        <row r="189">
          <cell r="A189" t="str">
            <v>2 S 01 101 06</v>
          </cell>
          <cell r="B189" t="str">
            <v>Esc. carga transp. mat 2ª cat DMT 800 a 1000m c/m</v>
          </cell>
          <cell r="E189" t="str">
            <v>m3</v>
          </cell>
          <cell r="G189">
            <v>7.91</v>
          </cell>
          <cell r="M189">
            <v>9.8000000000000007</v>
          </cell>
          <cell r="O189">
            <v>9.9499999999999993</v>
          </cell>
          <cell r="Q189">
            <v>9.68</v>
          </cell>
          <cell r="S189">
            <v>9.68</v>
          </cell>
          <cell r="U189">
            <v>9.69</v>
          </cell>
          <cell r="W189">
            <v>9.6199999999999992</v>
          </cell>
        </row>
        <row r="190">
          <cell r="A190" t="str">
            <v>2 S 01 101 07</v>
          </cell>
          <cell r="B190" t="str">
            <v>Esc. carga transp. mat 2ª cat DMT 1000 a 1200m c/m</v>
          </cell>
          <cell r="E190" t="str">
            <v>m3</v>
          </cell>
          <cell r="G190">
            <v>7.92</v>
          </cell>
          <cell r="M190">
            <v>9.81</v>
          </cell>
          <cell r="O190">
            <v>9.9600000000000009</v>
          </cell>
          <cell r="Q190">
            <v>9.6999999999999993</v>
          </cell>
          <cell r="S190">
            <v>9.6999999999999993</v>
          </cell>
          <cell r="U190">
            <v>9.6999999999999993</v>
          </cell>
          <cell r="W190">
            <v>9.6300000000000008</v>
          </cell>
        </row>
        <row r="191">
          <cell r="A191" t="str">
            <v>2 S 01 101 08</v>
          </cell>
          <cell r="B191" t="str">
            <v>Esc. carga transp. mat 2ª cat DMT 1200 a 1400m c/m</v>
          </cell>
          <cell r="E191" t="str">
            <v>m3</v>
          </cell>
          <cell r="G191">
            <v>8.93</v>
          </cell>
          <cell r="M191">
            <v>11.11</v>
          </cell>
          <cell r="O191">
            <v>11.26</v>
          </cell>
          <cell r="Q191">
            <v>10.96</v>
          </cell>
          <cell r="S191">
            <v>10.96</v>
          </cell>
          <cell r="U191">
            <v>10.96</v>
          </cell>
          <cell r="W191">
            <v>10.89</v>
          </cell>
        </row>
        <row r="192">
          <cell r="A192" t="str">
            <v>2 S 01 101 09</v>
          </cell>
          <cell r="B192" t="str">
            <v>Esc. carga tr. mat 2ª c. DMT 50 a 200m c/carreg</v>
          </cell>
          <cell r="E192" t="str">
            <v>m3</v>
          </cell>
          <cell r="G192">
            <v>5.0599999999999996</v>
          </cell>
          <cell r="M192">
            <v>5.49</v>
          </cell>
          <cell r="O192">
            <v>5.79</v>
          </cell>
          <cell r="Q192">
            <v>5.63</v>
          </cell>
          <cell r="S192">
            <v>5.63</v>
          </cell>
          <cell r="U192">
            <v>5.79</v>
          </cell>
          <cell r="W192">
            <v>5.8</v>
          </cell>
        </row>
        <row r="193">
          <cell r="A193" t="str">
            <v>2 S 01 101 10</v>
          </cell>
          <cell r="B193" t="str">
            <v>Esc. carga tr. mat 2ª c. DMT 200 a 400m c/carreg</v>
          </cell>
          <cell r="E193" t="str">
            <v>m3</v>
          </cell>
          <cell r="G193">
            <v>5.46</v>
          </cell>
          <cell r="M193">
            <v>5.94</v>
          </cell>
          <cell r="O193">
            <v>6.24</v>
          </cell>
          <cell r="Q193">
            <v>6.06</v>
          </cell>
          <cell r="S193">
            <v>6.06</v>
          </cell>
          <cell r="U193">
            <v>6.25</v>
          </cell>
          <cell r="W193">
            <v>6.27</v>
          </cell>
        </row>
        <row r="194">
          <cell r="A194" t="str">
            <v>2 S 01 101 11</v>
          </cell>
          <cell r="B194" t="str">
            <v>Esc. carga tr. mat 2a c. DMT 400 a 600m c/carreg</v>
          </cell>
          <cell r="E194" t="str">
            <v>m3</v>
          </cell>
          <cell r="G194">
            <v>5.68</v>
          </cell>
          <cell r="M194">
            <v>6.17</v>
          </cell>
          <cell r="O194">
            <v>6.48</v>
          </cell>
          <cell r="Q194">
            <v>6.29</v>
          </cell>
          <cell r="S194">
            <v>6.29</v>
          </cell>
          <cell r="U194">
            <v>6.5</v>
          </cell>
          <cell r="W194">
            <v>6.51</v>
          </cell>
        </row>
        <row r="195">
          <cell r="A195" t="str">
            <v>2 S 01 101 12</v>
          </cell>
          <cell r="B195" t="str">
            <v>Esc. carga tr. mat 2a c. DMT 600 a 800m c/carreg</v>
          </cell>
          <cell r="E195" t="str">
            <v>m3</v>
          </cell>
          <cell r="G195">
            <v>6.01</v>
          </cell>
          <cell r="M195">
            <v>6.53</v>
          </cell>
          <cell r="O195">
            <v>6.84</v>
          </cell>
          <cell r="Q195">
            <v>6.64</v>
          </cell>
          <cell r="S195">
            <v>6.64</v>
          </cell>
          <cell r="U195">
            <v>6.88</v>
          </cell>
          <cell r="W195">
            <v>6.89</v>
          </cell>
        </row>
        <row r="196">
          <cell r="A196" t="str">
            <v>2 S 01 101 13</v>
          </cell>
          <cell r="B196" t="str">
            <v>Esc. carga tr. mat 2a c. DMT 800 a 1000m c/carreg</v>
          </cell>
          <cell r="E196" t="str">
            <v>m3</v>
          </cell>
          <cell r="G196">
            <v>6.27</v>
          </cell>
          <cell r="M196">
            <v>6.81</v>
          </cell>
          <cell r="O196">
            <v>7.12</v>
          </cell>
          <cell r="Q196">
            <v>6.91</v>
          </cell>
          <cell r="S196">
            <v>6.91</v>
          </cell>
          <cell r="U196">
            <v>7.17</v>
          </cell>
          <cell r="W196">
            <v>7.18</v>
          </cell>
        </row>
        <row r="197">
          <cell r="A197" t="str">
            <v>2 S 01 101 14</v>
          </cell>
          <cell r="B197" t="str">
            <v>Esc. carga tr. mat 2a c. DMT 1000 a 1200m c/carreg</v>
          </cell>
          <cell r="E197" t="str">
            <v>m3</v>
          </cell>
          <cell r="G197">
            <v>6.52</v>
          </cell>
          <cell r="M197">
            <v>7.08</v>
          </cell>
          <cell r="O197">
            <v>7.39</v>
          </cell>
          <cell r="Q197">
            <v>7.17</v>
          </cell>
          <cell r="S197">
            <v>7.17</v>
          </cell>
          <cell r="U197">
            <v>7.46</v>
          </cell>
          <cell r="W197">
            <v>7.47</v>
          </cell>
        </row>
        <row r="198">
          <cell r="A198" t="str">
            <v>2 S 01 101 15</v>
          </cell>
          <cell r="B198" t="str">
            <v>Esc. carga tr. mat 2a c. DMT 1200 a 1400m c/carreg</v>
          </cell>
          <cell r="E198" t="str">
            <v>m3</v>
          </cell>
          <cell r="G198">
            <v>6.76</v>
          </cell>
          <cell r="M198">
            <v>7.33</v>
          </cell>
          <cell r="O198">
            <v>7.65</v>
          </cell>
          <cell r="Q198">
            <v>7.42</v>
          </cell>
          <cell r="S198">
            <v>7.42</v>
          </cell>
          <cell r="U198">
            <v>7.72</v>
          </cell>
          <cell r="W198">
            <v>7.74</v>
          </cell>
        </row>
        <row r="199">
          <cell r="A199" t="str">
            <v>2 S 01 101 16</v>
          </cell>
          <cell r="B199" t="str">
            <v>Esc. carga tr. mat 2a c. DMT 1400 a 1600m c/carreg</v>
          </cell>
          <cell r="E199" t="str">
            <v>m3</v>
          </cell>
          <cell r="G199">
            <v>7</v>
          </cell>
          <cell r="M199">
            <v>7.61</v>
          </cell>
          <cell r="O199">
            <v>7.92</v>
          </cell>
          <cell r="Q199">
            <v>7.68</v>
          </cell>
          <cell r="S199">
            <v>7.68</v>
          </cell>
          <cell r="U199">
            <v>8.01</v>
          </cell>
          <cell r="W199">
            <v>8.02</v>
          </cell>
        </row>
        <row r="200">
          <cell r="A200" t="str">
            <v>2 S 01 101 17</v>
          </cell>
          <cell r="B200" t="str">
            <v>Esc. carga tr. mat 2a c. DMT 1600 a 1800m c/carreg</v>
          </cell>
          <cell r="E200" t="str">
            <v>m3</v>
          </cell>
          <cell r="G200">
            <v>7.17</v>
          </cell>
          <cell r="M200">
            <v>7.78</v>
          </cell>
          <cell r="O200">
            <v>8.1</v>
          </cell>
          <cell r="Q200">
            <v>7.86</v>
          </cell>
          <cell r="S200">
            <v>7.86</v>
          </cell>
          <cell r="U200">
            <v>8.1999999999999993</v>
          </cell>
          <cell r="W200">
            <v>8.2100000000000009</v>
          </cell>
        </row>
        <row r="201">
          <cell r="A201" t="str">
            <v>2 S 01 101 18</v>
          </cell>
          <cell r="B201" t="str">
            <v>Esc. carga tr. mat 2a c. DMT 1800 a 2000m c/carreg</v>
          </cell>
          <cell r="E201" t="str">
            <v>m3</v>
          </cell>
          <cell r="G201">
            <v>7.45</v>
          </cell>
          <cell r="M201">
            <v>8.08</v>
          </cell>
          <cell r="O201">
            <v>8.41</v>
          </cell>
          <cell r="Q201">
            <v>8.15</v>
          </cell>
          <cell r="S201">
            <v>8.15</v>
          </cell>
          <cell r="U201">
            <v>8.51</v>
          </cell>
          <cell r="W201">
            <v>8.5299999999999994</v>
          </cell>
        </row>
        <row r="202">
          <cell r="A202" t="str">
            <v>2 S 01 101 19</v>
          </cell>
          <cell r="B202" t="str">
            <v>Esc. carga tr. mat 2a c. DMT 2000 a 3000m c/carreg</v>
          </cell>
          <cell r="E202" t="str">
            <v>m3</v>
          </cell>
          <cell r="G202">
            <v>8.17</v>
          </cell>
          <cell r="M202">
            <v>8.8699999999999992</v>
          </cell>
          <cell r="O202">
            <v>9.1999999999999993</v>
          </cell>
          <cell r="Q202">
            <v>8.91</v>
          </cell>
          <cell r="S202">
            <v>8.91</v>
          </cell>
          <cell r="U202">
            <v>9.34</v>
          </cell>
          <cell r="W202">
            <v>9.36</v>
          </cell>
        </row>
        <row r="203">
          <cell r="A203" t="str">
            <v>2 S 01 101 20</v>
          </cell>
          <cell r="B203" t="str">
            <v>Esc. carga tr. mat 2a c. DMT 3000 a 5000m c/carreg</v>
          </cell>
          <cell r="E203" t="str">
            <v>m3</v>
          </cell>
          <cell r="G203">
            <v>10.35</v>
          </cell>
          <cell r="M203">
            <v>11.24</v>
          </cell>
          <cell r="O203">
            <v>11.58</v>
          </cell>
          <cell r="Q203">
            <v>11.21</v>
          </cell>
          <cell r="S203">
            <v>11.21</v>
          </cell>
          <cell r="U203">
            <v>11.83</v>
          </cell>
          <cell r="W203">
            <v>11.85</v>
          </cell>
        </row>
        <row r="204">
          <cell r="A204" t="str">
            <v>2 S 01 101 22</v>
          </cell>
          <cell r="B204" t="str">
            <v>Esc. carga transp. mat 2a cat DMT 50 a 200m c/e</v>
          </cell>
          <cell r="E204" t="str">
            <v>m3</v>
          </cell>
          <cell r="G204">
            <v>4.72</v>
          </cell>
          <cell r="M204">
            <v>4.92</v>
          </cell>
          <cell r="O204">
            <v>4.92</v>
          </cell>
          <cell r="Q204">
            <v>4.2</v>
          </cell>
          <cell r="S204">
            <v>4.2</v>
          </cell>
          <cell r="U204">
            <v>4.59</v>
          </cell>
          <cell r="W204">
            <v>4.5999999999999996</v>
          </cell>
        </row>
        <row r="205">
          <cell r="A205" t="str">
            <v>2 S 01 101 23</v>
          </cell>
          <cell r="B205" t="str">
            <v>Esc. carga transp. mat 2a cat DMT 200 a 400m c/e</v>
          </cell>
          <cell r="E205" t="str">
            <v>m3</v>
          </cell>
          <cell r="G205">
            <v>5.05</v>
          </cell>
          <cell r="M205">
            <v>5.26</v>
          </cell>
          <cell r="O205">
            <v>5.27</v>
          </cell>
          <cell r="Q205">
            <v>4.54</v>
          </cell>
          <cell r="S205">
            <v>4.54</v>
          </cell>
          <cell r="U205">
            <v>4.96</v>
          </cell>
          <cell r="W205">
            <v>4.97</v>
          </cell>
        </row>
        <row r="206">
          <cell r="A206" t="str">
            <v>2 S 01 101 24</v>
          </cell>
          <cell r="B206" t="str">
            <v>Esc. carga transp. mat 2a cat DMT 400 a 600m c/e</v>
          </cell>
          <cell r="E206" t="str">
            <v>m3</v>
          </cell>
          <cell r="G206">
            <v>5.35</v>
          </cell>
          <cell r="M206">
            <v>5.6</v>
          </cell>
          <cell r="O206">
            <v>5.61</v>
          </cell>
          <cell r="Q206">
            <v>4.87</v>
          </cell>
          <cell r="S206">
            <v>4.87</v>
          </cell>
          <cell r="U206">
            <v>5.32</v>
          </cell>
          <cell r="W206">
            <v>5.32</v>
          </cell>
        </row>
        <row r="207">
          <cell r="A207" t="str">
            <v>2 S 01 101 25</v>
          </cell>
          <cell r="B207" t="str">
            <v>Esc. carga transp. mat 2a cat DMT 600 a 800m c/e</v>
          </cell>
          <cell r="E207" t="str">
            <v>m3</v>
          </cell>
          <cell r="G207">
            <v>5.69</v>
          </cell>
          <cell r="M207">
            <v>5.97</v>
          </cell>
          <cell r="O207">
            <v>5.98</v>
          </cell>
          <cell r="Q207">
            <v>5.22</v>
          </cell>
          <cell r="S207">
            <v>5.22</v>
          </cell>
          <cell r="U207">
            <v>5.7</v>
          </cell>
          <cell r="W207">
            <v>5.71</v>
          </cell>
        </row>
        <row r="208">
          <cell r="A208" t="str">
            <v>2 S 01 101 26</v>
          </cell>
          <cell r="B208" t="str">
            <v>Esc. carga transp. mat 2a cat DMT 800 a 1000m c/e</v>
          </cell>
          <cell r="E208" t="str">
            <v>m3</v>
          </cell>
          <cell r="G208">
            <v>5.95</v>
          </cell>
          <cell r="M208">
            <v>6.24</v>
          </cell>
          <cell r="O208">
            <v>6.26</v>
          </cell>
          <cell r="Q208">
            <v>5.49</v>
          </cell>
          <cell r="S208">
            <v>5.49</v>
          </cell>
          <cell r="U208">
            <v>5.99</v>
          </cell>
          <cell r="W208">
            <v>5.99</v>
          </cell>
        </row>
        <row r="209">
          <cell r="A209" t="str">
            <v>2 S 01 101 27</v>
          </cell>
          <cell r="B209" t="str">
            <v>Esc. carga transp. mat 2a cat DMT 1000 a 1200m c/e</v>
          </cell>
          <cell r="E209" t="str">
            <v>m3</v>
          </cell>
          <cell r="G209">
            <v>6.19</v>
          </cell>
          <cell r="M209">
            <v>6.51</v>
          </cell>
          <cell r="O209">
            <v>6.53</v>
          </cell>
          <cell r="Q209">
            <v>5.75</v>
          </cell>
          <cell r="S209">
            <v>5.75</v>
          </cell>
          <cell r="U209">
            <v>6.27</v>
          </cell>
          <cell r="W209">
            <v>6.28</v>
          </cell>
        </row>
        <row r="210">
          <cell r="A210" t="str">
            <v>2 S 01 101 28</v>
          </cell>
          <cell r="B210" t="str">
            <v>Esc. carga transp. mat 2a cat DMT 1200 a 1400m c/e</v>
          </cell>
          <cell r="E210" t="str">
            <v>m3</v>
          </cell>
          <cell r="G210">
            <v>6.49</v>
          </cell>
          <cell r="M210">
            <v>6.83</v>
          </cell>
          <cell r="O210">
            <v>6.86</v>
          </cell>
          <cell r="Q210">
            <v>6.06</v>
          </cell>
          <cell r="S210">
            <v>6.06</v>
          </cell>
          <cell r="U210">
            <v>6.61</v>
          </cell>
          <cell r="W210">
            <v>6.61</v>
          </cell>
        </row>
        <row r="211">
          <cell r="A211" t="str">
            <v>2 S 01 101 29</v>
          </cell>
          <cell r="B211" t="str">
            <v>Esc. carga transp. mat 2a cat DMT 1400 a 1600m c/e</v>
          </cell>
          <cell r="E211" t="str">
            <v>m3</v>
          </cell>
          <cell r="G211">
            <v>6.7</v>
          </cell>
          <cell r="M211">
            <v>7.06</v>
          </cell>
          <cell r="O211">
            <v>7.08</v>
          </cell>
          <cell r="Q211">
            <v>6.28</v>
          </cell>
          <cell r="S211">
            <v>6.28</v>
          </cell>
          <cell r="U211">
            <v>6.85</v>
          </cell>
          <cell r="W211">
            <v>6.85</v>
          </cell>
        </row>
        <row r="212">
          <cell r="A212" t="str">
            <v>2 S 01 101 30</v>
          </cell>
          <cell r="B212" t="str">
            <v>Esc. carga transp. mat 2a cat DMT 1600 a 1800m c/e</v>
          </cell>
          <cell r="E212" t="str">
            <v>m3</v>
          </cell>
          <cell r="G212">
            <v>6.79</v>
          </cell>
          <cell r="M212">
            <v>7.16</v>
          </cell>
          <cell r="O212">
            <v>7.19</v>
          </cell>
          <cell r="Q212">
            <v>6.39</v>
          </cell>
          <cell r="S212">
            <v>6.39</v>
          </cell>
          <cell r="U212">
            <v>6.96</v>
          </cell>
          <cell r="W212">
            <v>6.96</v>
          </cell>
        </row>
        <row r="213">
          <cell r="A213" t="str">
            <v>2 S 01 101 31</v>
          </cell>
          <cell r="B213" t="str">
            <v>Esc. carga transp. mat 2a cat DMT 1800 a 2000m c/e</v>
          </cell>
          <cell r="E213" t="str">
            <v>m3</v>
          </cell>
          <cell r="G213">
            <v>7.09</v>
          </cell>
          <cell r="M213">
            <v>7.47</v>
          </cell>
          <cell r="O213">
            <v>7.51</v>
          </cell>
          <cell r="Q213">
            <v>6.69</v>
          </cell>
          <cell r="S213">
            <v>6.69</v>
          </cell>
          <cell r="U213">
            <v>7.29</v>
          </cell>
          <cell r="W213">
            <v>7.29</v>
          </cell>
        </row>
        <row r="214">
          <cell r="A214" t="str">
            <v>2 S 01 101 32</v>
          </cell>
          <cell r="B214" t="str">
            <v>Esc. carga transp. mat 2a cat DMT 2000 a 3000m c/e</v>
          </cell>
          <cell r="E214" t="str">
            <v>m3</v>
          </cell>
          <cell r="G214">
            <v>7.94</v>
          </cell>
          <cell r="M214">
            <v>8.4</v>
          </cell>
          <cell r="O214">
            <v>8.44</v>
          </cell>
          <cell r="Q214">
            <v>7.59</v>
          </cell>
          <cell r="S214">
            <v>7.59</v>
          </cell>
          <cell r="U214">
            <v>8.27</v>
          </cell>
          <cell r="W214">
            <v>8.27</v>
          </cell>
        </row>
        <row r="215">
          <cell r="A215" t="str">
            <v>2 S 01 101 33</v>
          </cell>
          <cell r="B215" t="str">
            <v>Esc. carga transp. mat 2a cat DMT 3000 a 5000m c/e</v>
          </cell>
          <cell r="E215" t="str">
            <v>m3</v>
          </cell>
          <cell r="G215">
            <v>10.14</v>
          </cell>
          <cell r="M215">
            <v>10.78</v>
          </cell>
          <cell r="O215">
            <v>10.84</v>
          </cell>
          <cell r="Q215">
            <v>9.91</v>
          </cell>
          <cell r="S215">
            <v>9.91</v>
          </cell>
          <cell r="U215">
            <v>10.77</v>
          </cell>
          <cell r="W215">
            <v>10.78</v>
          </cell>
        </row>
        <row r="216">
          <cell r="A216" t="str">
            <v>2 S 01 102 01</v>
          </cell>
          <cell r="B216" t="str">
            <v>Esc. carga transp. mat 3a cat DMT até 50m</v>
          </cell>
          <cell r="E216" t="str">
            <v>m3</v>
          </cell>
          <cell r="G216">
            <v>15.53</v>
          </cell>
          <cell r="M216">
            <v>16.93</v>
          </cell>
          <cell r="O216">
            <v>17.61</v>
          </cell>
          <cell r="Q216">
            <v>17.11</v>
          </cell>
          <cell r="S216">
            <v>19.27</v>
          </cell>
          <cell r="U216">
            <v>19.09</v>
          </cell>
          <cell r="W216">
            <v>19.079999999999998</v>
          </cell>
        </row>
        <row r="217">
          <cell r="A217" t="str">
            <v>2 S 01 102 02</v>
          </cell>
          <cell r="B217" t="str">
            <v>Esc. carga transp. mat 3a cat DMT 50 a 200m</v>
          </cell>
          <cell r="E217" t="str">
            <v>m3</v>
          </cell>
          <cell r="G217">
            <v>17.59</v>
          </cell>
          <cell r="M217">
            <v>19.350000000000001</v>
          </cell>
          <cell r="O217">
            <v>20.02</v>
          </cell>
          <cell r="Q217">
            <v>19.43</v>
          </cell>
          <cell r="S217">
            <v>21.59</v>
          </cell>
          <cell r="U217">
            <v>21.71</v>
          </cell>
          <cell r="W217">
            <v>21.74</v>
          </cell>
        </row>
        <row r="218">
          <cell r="A218" t="str">
            <v>2 S 01 102 03</v>
          </cell>
          <cell r="B218" t="str">
            <v>Esc. carga transp. mat 3a cat DMT 200 a 400m</v>
          </cell>
          <cell r="E218" t="str">
            <v>m3</v>
          </cell>
          <cell r="G218">
            <v>18.059999999999999</v>
          </cell>
          <cell r="M218">
            <v>19.86</v>
          </cell>
          <cell r="O218">
            <v>20.54</v>
          </cell>
          <cell r="Q218">
            <v>19.93</v>
          </cell>
          <cell r="S218">
            <v>22.09</v>
          </cell>
          <cell r="U218">
            <v>22.26</v>
          </cell>
          <cell r="W218">
            <v>22.29</v>
          </cell>
        </row>
        <row r="219">
          <cell r="A219" t="str">
            <v>2 S 01 102 04</v>
          </cell>
          <cell r="B219" t="str">
            <v>Esc. carga transp. mat 3a cat DMT 400 a 600m</v>
          </cell>
          <cell r="E219" t="str">
            <v>m3</v>
          </cell>
          <cell r="G219">
            <v>18.7</v>
          </cell>
          <cell r="M219">
            <v>20.6</v>
          </cell>
          <cell r="O219">
            <v>21.27</v>
          </cell>
          <cell r="Q219">
            <v>20.65</v>
          </cell>
          <cell r="S219">
            <v>22.81</v>
          </cell>
          <cell r="U219">
            <v>23.02</v>
          </cell>
          <cell r="W219">
            <v>23.05</v>
          </cell>
        </row>
        <row r="220">
          <cell r="A220" t="str">
            <v>2 S 01 102 05</v>
          </cell>
          <cell r="B220" t="str">
            <v>Esc. carga transp. mat 3a cat DMT 600 a 800m</v>
          </cell>
          <cell r="E220" t="str">
            <v>m3</v>
          </cell>
          <cell r="G220">
            <v>19.170000000000002</v>
          </cell>
          <cell r="M220">
            <v>21.12</v>
          </cell>
          <cell r="O220">
            <v>21.79</v>
          </cell>
          <cell r="Q220">
            <v>21.15</v>
          </cell>
          <cell r="S220">
            <v>23.31</v>
          </cell>
          <cell r="U220">
            <v>23.57</v>
          </cell>
          <cell r="W220">
            <v>23.6</v>
          </cell>
        </row>
        <row r="221">
          <cell r="A221" t="str">
            <v>2 S 01 102 06</v>
          </cell>
          <cell r="B221" t="str">
            <v>Esc. carga transp. mat 3a cat DMT 800 a 1000m</v>
          </cell>
          <cell r="E221" t="str">
            <v>m3</v>
          </cell>
          <cell r="G221">
            <v>19.64</v>
          </cell>
          <cell r="M221">
            <v>21.64</v>
          </cell>
          <cell r="O221">
            <v>22.31</v>
          </cell>
          <cell r="Q221">
            <v>21.65</v>
          </cell>
          <cell r="S221">
            <v>23.81</v>
          </cell>
          <cell r="U221">
            <v>24.11</v>
          </cell>
          <cell r="W221">
            <v>24.15</v>
          </cell>
        </row>
        <row r="222">
          <cell r="A222" t="str">
            <v>2 S 01 102 07</v>
          </cell>
          <cell r="B222" t="str">
            <v>Esc. carga transp. mat 3a cat DMT 1000 a 1200m</v>
          </cell>
          <cell r="E222" t="str">
            <v>m3</v>
          </cell>
          <cell r="G222">
            <v>19.84</v>
          </cell>
          <cell r="M222">
            <v>21.86</v>
          </cell>
          <cell r="O222">
            <v>22.54</v>
          </cell>
          <cell r="Q222">
            <v>21.87</v>
          </cell>
          <cell r="S222">
            <v>24.02</v>
          </cell>
          <cell r="U222">
            <v>24.35</v>
          </cell>
          <cell r="W222">
            <v>24.39</v>
          </cell>
        </row>
        <row r="223">
          <cell r="A223" t="str">
            <v>2 S 01 300 01</v>
          </cell>
          <cell r="B223" t="str">
            <v>Esc. carga transp. solos moles DMT 0 a 200m</v>
          </cell>
          <cell r="E223" t="str">
            <v>m3</v>
          </cell>
          <cell r="G223">
            <v>9.18</v>
          </cell>
          <cell r="M223">
            <v>9.98</v>
          </cell>
          <cell r="O223">
            <v>10.49</v>
          </cell>
          <cell r="Q223">
            <v>10.210000000000001</v>
          </cell>
          <cell r="S223">
            <v>10.210000000000001</v>
          </cell>
          <cell r="U223">
            <v>10.45</v>
          </cell>
          <cell r="W223">
            <v>10.45</v>
          </cell>
        </row>
        <row r="224">
          <cell r="A224" t="str">
            <v>2 S 01 300 02</v>
          </cell>
          <cell r="B224" t="str">
            <v>Esc. carga transp. solos moles DMT 200 a 400m</v>
          </cell>
          <cell r="E224" t="str">
            <v>m3</v>
          </cell>
          <cell r="G224">
            <v>9.91</v>
          </cell>
          <cell r="M224">
            <v>10.78</v>
          </cell>
          <cell r="O224">
            <v>11.3</v>
          </cell>
          <cell r="Q224">
            <v>10.98</v>
          </cell>
          <cell r="S224">
            <v>10.98</v>
          </cell>
          <cell r="U224">
            <v>11.24</v>
          </cell>
          <cell r="W224">
            <v>11.24</v>
          </cell>
        </row>
        <row r="225">
          <cell r="A225" t="str">
            <v>2 S 01 300 03</v>
          </cell>
          <cell r="B225" t="str">
            <v>Esc. carga transp. solos moles DMT 400 a 600m</v>
          </cell>
          <cell r="E225" t="str">
            <v>m3</v>
          </cell>
          <cell r="G225">
            <v>10.220000000000001</v>
          </cell>
          <cell r="M225">
            <v>11.13</v>
          </cell>
          <cell r="O225">
            <v>11.64</v>
          </cell>
          <cell r="Q225">
            <v>11.31</v>
          </cell>
          <cell r="S225">
            <v>11.31</v>
          </cell>
          <cell r="U225">
            <v>11.58</v>
          </cell>
          <cell r="W225">
            <v>11.58</v>
          </cell>
        </row>
        <row r="226">
          <cell r="A226" t="str">
            <v>2 S 01 300 04</v>
          </cell>
          <cell r="B226" t="str">
            <v>Esc. carga transp. solos moles DMT 600 a 800m</v>
          </cell>
          <cell r="E226" t="str">
            <v>m3</v>
          </cell>
          <cell r="G226">
            <v>10.59</v>
          </cell>
          <cell r="M226">
            <v>11.53</v>
          </cell>
          <cell r="O226">
            <v>12.04</v>
          </cell>
          <cell r="Q226">
            <v>11.7</v>
          </cell>
          <cell r="S226">
            <v>11.7</v>
          </cell>
          <cell r="U226">
            <v>11.98</v>
          </cell>
          <cell r="W226">
            <v>11.98</v>
          </cell>
        </row>
        <row r="227">
          <cell r="A227" t="str">
            <v>2 S 01 300 05</v>
          </cell>
          <cell r="B227" t="str">
            <v>Esc. carga transp. solos moles DMT 800 a 1000m</v>
          </cell>
          <cell r="E227" t="str">
            <v>m3</v>
          </cell>
          <cell r="G227">
            <v>11.25</v>
          </cell>
          <cell r="M227">
            <v>12.29</v>
          </cell>
          <cell r="O227">
            <v>12.8</v>
          </cell>
          <cell r="Q227">
            <v>12.43</v>
          </cell>
          <cell r="S227">
            <v>12.43</v>
          </cell>
          <cell r="U227">
            <v>12.72</v>
          </cell>
          <cell r="W227">
            <v>12.72</v>
          </cell>
        </row>
        <row r="228">
          <cell r="A228" t="str">
            <v>2 S 01 510 00</v>
          </cell>
          <cell r="B228" t="str">
            <v>Compactação de aterros a 95% proctor normal</v>
          </cell>
          <cell r="E228" t="str">
            <v>m3</v>
          </cell>
          <cell r="G228">
            <v>1.37</v>
          </cell>
          <cell r="M228">
            <v>1.53</v>
          </cell>
          <cell r="O228">
            <v>1.56</v>
          </cell>
          <cell r="Q228">
            <v>1.51</v>
          </cell>
          <cell r="S228">
            <v>1.51</v>
          </cell>
          <cell r="U228">
            <v>1.58</v>
          </cell>
          <cell r="W228">
            <v>1.6</v>
          </cell>
        </row>
        <row r="229">
          <cell r="A229" t="str">
            <v>2 S 01 511 00</v>
          </cell>
          <cell r="B229" t="str">
            <v>Compactação de aterros a 100% proctor normal</v>
          </cell>
          <cell r="E229" t="str">
            <v>m3</v>
          </cell>
          <cell r="G229">
            <v>1.59</v>
          </cell>
          <cell r="M229">
            <v>1.78</v>
          </cell>
          <cell r="O229">
            <v>1.81</v>
          </cell>
          <cell r="Q229">
            <v>1.75</v>
          </cell>
          <cell r="S229">
            <v>1.75</v>
          </cell>
          <cell r="U229">
            <v>1.84</v>
          </cell>
          <cell r="W229">
            <v>1.86</v>
          </cell>
        </row>
        <row r="230">
          <cell r="A230" t="str">
            <v>2 S 01 512 01</v>
          </cell>
          <cell r="B230" t="str">
            <v>Construção de corpo de aterro em rocha</v>
          </cell>
          <cell r="E230" t="str">
            <v>m3</v>
          </cell>
          <cell r="G230">
            <v>4.46</v>
          </cell>
          <cell r="M230">
            <v>4.78</v>
          </cell>
          <cell r="O230">
            <v>5.1100000000000003</v>
          </cell>
          <cell r="Q230">
            <v>4.9800000000000004</v>
          </cell>
          <cell r="S230">
            <v>4.9800000000000004</v>
          </cell>
          <cell r="U230">
            <v>4.9800000000000004</v>
          </cell>
          <cell r="W230">
            <v>4.9800000000000004</v>
          </cell>
        </row>
        <row r="231">
          <cell r="A231" t="str">
            <v>2 S 01 512 02</v>
          </cell>
          <cell r="B231" t="str">
            <v>Compactação de camada final de aterro de rocha</v>
          </cell>
          <cell r="E231" t="str">
            <v>m3</v>
          </cell>
          <cell r="G231">
            <v>11.7</v>
          </cell>
          <cell r="M231">
            <v>12.93</v>
          </cell>
          <cell r="O231">
            <v>13.4</v>
          </cell>
          <cell r="Q231">
            <v>13.07</v>
          </cell>
          <cell r="S231">
            <v>13.43</v>
          </cell>
          <cell r="U231">
            <v>13.65</v>
          </cell>
          <cell r="W231">
            <v>13.66</v>
          </cell>
        </row>
        <row r="232">
          <cell r="A232" t="str">
            <v>2 S 01 513 01</v>
          </cell>
          <cell r="B232" t="str">
            <v>Compactação de material de "bota-fora"</v>
          </cell>
          <cell r="E232" t="str">
            <v>m3</v>
          </cell>
          <cell r="G232">
            <v>1.07</v>
          </cell>
          <cell r="M232">
            <v>1.2</v>
          </cell>
          <cell r="O232">
            <v>1.22</v>
          </cell>
          <cell r="Q232">
            <v>1.18</v>
          </cell>
          <cell r="S232">
            <v>1.18</v>
          </cell>
          <cell r="U232">
            <v>1.23</v>
          </cell>
          <cell r="W232">
            <v>1.25</v>
          </cell>
        </row>
        <row r="233">
          <cell r="A233" t="str">
            <v>2 S 02 100 00</v>
          </cell>
          <cell r="B233" t="str">
            <v>Reforço do subleito</v>
          </cell>
          <cell r="E233" t="str">
            <v>m3</v>
          </cell>
          <cell r="G233">
            <v>7.38</v>
          </cell>
          <cell r="M233">
            <v>7.89</v>
          </cell>
          <cell r="O233">
            <v>8.2899999999999991</v>
          </cell>
          <cell r="Q233">
            <v>8.11</v>
          </cell>
          <cell r="S233">
            <v>8.11</v>
          </cell>
          <cell r="U233">
            <v>8.36</v>
          </cell>
          <cell r="W233">
            <v>8.43</v>
          </cell>
        </row>
        <row r="234">
          <cell r="A234" t="str">
            <v>2 S 02 110 00</v>
          </cell>
          <cell r="B234" t="str">
            <v>Regularização do subleito</v>
          </cell>
          <cell r="E234" t="str">
            <v>m2</v>
          </cell>
          <cell r="G234">
            <v>0.42</v>
          </cell>
          <cell r="M234">
            <v>0.47</v>
          </cell>
          <cell r="O234">
            <v>0.48</v>
          </cell>
          <cell r="Q234">
            <v>0.46</v>
          </cell>
          <cell r="S234">
            <v>0.46</v>
          </cell>
          <cell r="U234">
            <v>0.48</v>
          </cell>
          <cell r="W234">
            <v>0.49</v>
          </cell>
        </row>
        <row r="235">
          <cell r="A235" t="str">
            <v>2 S 02 110 01</v>
          </cell>
          <cell r="B235" t="str">
            <v>Regul. subleito c/ fres. corte contr.autom. greide</v>
          </cell>
          <cell r="E235" t="str">
            <v>m2</v>
          </cell>
          <cell r="G235">
            <v>0.69</v>
          </cell>
          <cell r="M235">
            <v>0.75</v>
          </cell>
          <cell r="O235">
            <v>0.75</v>
          </cell>
          <cell r="Q235">
            <v>0.73</v>
          </cell>
          <cell r="S235">
            <v>0.73</v>
          </cell>
          <cell r="U235">
            <v>0.71</v>
          </cell>
          <cell r="W235">
            <v>0.71</v>
          </cell>
        </row>
        <row r="236">
          <cell r="A236" t="str">
            <v>2 S 02 200 00</v>
          </cell>
          <cell r="B236" t="str">
            <v>Sub-base solo estabilizado granul. s/ mistura</v>
          </cell>
          <cell r="E236" t="str">
            <v>m3</v>
          </cell>
          <cell r="G236">
            <v>7.38</v>
          </cell>
          <cell r="M236">
            <v>7.89</v>
          </cell>
          <cell r="O236">
            <v>8.2899999999999991</v>
          </cell>
          <cell r="Q236">
            <v>8.11</v>
          </cell>
          <cell r="S236">
            <v>8.11</v>
          </cell>
          <cell r="U236">
            <v>8.36</v>
          </cell>
          <cell r="W236">
            <v>8.43</v>
          </cell>
        </row>
        <row r="237">
          <cell r="A237" t="str">
            <v>2 S 02 200 01</v>
          </cell>
          <cell r="B237" t="str">
            <v>Base solo estabilizado granul. s/ mistura</v>
          </cell>
          <cell r="E237" t="str">
            <v>m3</v>
          </cell>
          <cell r="G237">
            <v>7.38</v>
          </cell>
          <cell r="M237">
            <v>7.89</v>
          </cell>
          <cell r="O237">
            <v>8.2899999999999991</v>
          </cell>
          <cell r="Q237">
            <v>8.11</v>
          </cell>
          <cell r="S237">
            <v>8.11</v>
          </cell>
          <cell r="U237">
            <v>8.36</v>
          </cell>
          <cell r="W237">
            <v>8.43</v>
          </cell>
        </row>
        <row r="238">
          <cell r="A238" t="str">
            <v>2 S 02 210 00</v>
          </cell>
          <cell r="B238" t="str">
            <v>Sub-base estab. granul. c/ mistura solo na pista</v>
          </cell>
          <cell r="E238" t="str">
            <v>m3</v>
          </cell>
          <cell r="G238">
            <v>7.94</v>
          </cell>
          <cell r="M238">
            <v>8.51</v>
          </cell>
          <cell r="O238">
            <v>8.93</v>
          </cell>
          <cell r="Q238">
            <v>8.73</v>
          </cell>
          <cell r="S238">
            <v>8.73</v>
          </cell>
          <cell r="U238">
            <v>9</v>
          </cell>
          <cell r="W238">
            <v>9.07</v>
          </cell>
        </row>
        <row r="239">
          <cell r="A239" t="str">
            <v>2 S 02 210 01</v>
          </cell>
          <cell r="B239" t="str">
            <v>Sub-base estab. granul. c/ mist. solo-areia pista</v>
          </cell>
          <cell r="E239" t="str">
            <v>m3</v>
          </cell>
          <cell r="G239">
            <v>8.86</v>
          </cell>
          <cell r="M239">
            <v>9.49</v>
          </cell>
          <cell r="O239">
            <v>10.02</v>
          </cell>
          <cell r="Q239">
            <v>9.81</v>
          </cell>
          <cell r="S239">
            <v>9.81</v>
          </cell>
          <cell r="U239">
            <v>10.08</v>
          </cell>
          <cell r="W239">
            <v>10.15</v>
          </cell>
        </row>
        <row r="240">
          <cell r="A240" t="str">
            <v>2 S 02 210 02</v>
          </cell>
          <cell r="B240" t="str">
            <v>Base estab.granul.c/ mist.solo - areia na pista</v>
          </cell>
          <cell r="E240" t="str">
            <v>m3</v>
          </cell>
          <cell r="G240">
            <v>8.86</v>
          </cell>
          <cell r="M240">
            <v>9.49</v>
          </cell>
          <cell r="O240">
            <v>10.02</v>
          </cell>
          <cell r="Q240">
            <v>9.81</v>
          </cell>
          <cell r="S240">
            <v>9.81</v>
          </cell>
          <cell r="U240">
            <v>10.08</v>
          </cell>
          <cell r="W240">
            <v>10.15</v>
          </cell>
        </row>
        <row r="241">
          <cell r="A241" t="str">
            <v>2 S 02 220 00</v>
          </cell>
          <cell r="B241" t="str">
            <v>Base estab.granul.c/ mistura solo - brita</v>
          </cell>
          <cell r="E241" t="str">
            <v>m3</v>
          </cell>
          <cell r="G241">
            <v>23.78</v>
          </cell>
          <cell r="M241">
            <v>26.3</v>
          </cell>
          <cell r="O241">
            <v>27.11</v>
          </cell>
          <cell r="Q241">
            <v>26.45</v>
          </cell>
          <cell r="S241">
            <v>27.24</v>
          </cell>
          <cell r="U241">
            <v>27.55</v>
          </cell>
          <cell r="W241">
            <v>27.71</v>
          </cell>
        </row>
        <row r="242">
          <cell r="A242" t="str">
            <v>2 S 02 230 00</v>
          </cell>
          <cell r="B242" t="str">
            <v>Base de brita graduada</v>
          </cell>
          <cell r="E242" t="str">
            <v>m3</v>
          </cell>
          <cell r="G242">
            <v>37.299999999999997</v>
          </cell>
          <cell r="M242">
            <v>41.95</v>
          </cell>
          <cell r="O242">
            <v>42.92</v>
          </cell>
          <cell r="Q242">
            <v>41.88</v>
          </cell>
          <cell r="S242">
            <v>43.85</v>
          </cell>
          <cell r="U242">
            <v>44.18</v>
          </cell>
          <cell r="W242">
            <v>44.32</v>
          </cell>
        </row>
        <row r="243">
          <cell r="A243" t="str">
            <v>2 S 02 230 01</v>
          </cell>
          <cell r="B243" t="str">
            <v>Base brita grad. c/ dist. agreg. contr. de greide</v>
          </cell>
          <cell r="E243" t="str">
            <v>m3</v>
          </cell>
          <cell r="G243">
            <v>38.340000000000003</v>
          </cell>
          <cell r="M243">
            <v>42.98</v>
          </cell>
          <cell r="O243">
            <v>43.93</v>
          </cell>
          <cell r="Q243">
            <v>42.88</v>
          </cell>
          <cell r="S243">
            <v>44.85</v>
          </cell>
          <cell r="U243">
            <v>44.95</v>
          </cell>
          <cell r="W243">
            <v>45.08</v>
          </cell>
        </row>
        <row r="244">
          <cell r="A244" t="str">
            <v>2 S 02 231 00</v>
          </cell>
          <cell r="B244" t="str">
            <v>Base de macadame hidráulico</v>
          </cell>
          <cell r="E244" t="str">
            <v>m3</v>
          </cell>
          <cell r="G244">
            <v>32.799999999999997</v>
          </cell>
          <cell r="M244">
            <v>36.840000000000003</v>
          </cell>
          <cell r="O244">
            <v>37.630000000000003</v>
          </cell>
          <cell r="Q244">
            <v>36.729999999999997</v>
          </cell>
          <cell r="S244">
            <v>38.57</v>
          </cell>
          <cell r="U244">
            <v>38.85</v>
          </cell>
          <cell r="W244">
            <v>38.97</v>
          </cell>
        </row>
        <row r="245">
          <cell r="A245" t="str">
            <v>2 S 02 241 01</v>
          </cell>
          <cell r="B245" t="str">
            <v>Base de solo cimento c/ mistura em usina</v>
          </cell>
          <cell r="E245" t="str">
            <v>m3</v>
          </cell>
          <cell r="G245">
            <v>99.82</v>
          </cell>
          <cell r="M245">
            <v>105.98</v>
          </cell>
          <cell r="O245">
            <v>109.32</v>
          </cell>
          <cell r="Q245">
            <v>104.26</v>
          </cell>
          <cell r="S245">
            <v>110.33</v>
          </cell>
          <cell r="U245">
            <v>101.14</v>
          </cell>
          <cell r="W245">
            <v>105.81</v>
          </cell>
        </row>
        <row r="246">
          <cell r="A246" t="str">
            <v>2 S 02 243 01</v>
          </cell>
          <cell r="B246" t="str">
            <v>Sub-base de solo melhor. c/ cimento mist. em usina</v>
          </cell>
          <cell r="E246" t="str">
            <v>m3</v>
          </cell>
          <cell r="G246">
            <v>57.1</v>
          </cell>
          <cell r="M246">
            <v>60.64</v>
          </cell>
          <cell r="O246">
            <v>62.57</v>
          </cell>
          <cell r="Q246">
            <v>59.86</v>
          </cell>
          <cell r="S246">
            <v>62.89</v>
          </cell>
          <cell r="U246">
            <v>58.23</v>
          </cell>
          <cell r="W246">
            <v>60.57</v>
          </cell>
        </row>
        <row r="247">
          <cell r="A247" t="str">
            <v>2 S 02 300 00</v>
          </cell>
          <cell r="B247" t="str">
            <v>Imprimação</v>
          </cell>
          <cell r="E247" t="str">
            <v>m2</v>
          </cell>
          <cell r="G247">
            <v>0.12</v>
          </cell>
          <cell r="M247">
            <v>0.14000000000000001</v>
          </cell>
          <cell r="O247">
            <v>0.14000000000000001</v>
          </cell>
          <cell r="Q247">
            <v>0.13</v>
          </cell>
          <cell r="S247">
            <v>0.13</v>
          </cell>
          <cell r="U247">
            <v>0.14000000000000001</v>
          </cell>
          <cell r="W247">
            <v>0.14000000000000001</v>
          </cell>
        </row>
        <row r="248">
          <cell r="A248" t="str">
            <v>2 S 02 400 00</v>
          </cell>
          <cell r="B248" t="str">
            <v>Pintura de ligação</v>
          </cell>
          <cell r="E248" t="str">
            <v>m2</v>
          </cell>
          <cell r="G248">
            <v>0.08</v>
          </cell>
          <cell r="M248">
            <v>0.1</v>
          </cell>
          <cell r="O248">
            <v>0.1</v>
          </cell>
          <cell r="Q248">
            <v>0.09</v>
          </cell>
          <cell r="S248">
            <v>0.09</v>
          </cell>
          <cell r="U248">
            <v>0.1</v>
          </cell>
          <cell r="W248">
            <v>0.1</v>
          </cell>
        </row>
        <row r="249">
          <cell r="A249" t="str">
            <v>2 S 02 500 00</v>
          </cell>
          <cell r="B249" t="str">
            <v>Tratamento superficial simples c/ cap</v>
          </cell>
          <cell r="E249" t="str">
            <v>m2</v>
          </cell>
          <cell r="G249">
            <v>0.43</v>
          </cell>
          <cell r="M249">
            <v>0.49</v>
          </cell>
          <cell r="O249">
            <v>0.49</v>
          </cell>
          <cell r="Q249">
            <v>0.48</v>
          </cell>
          <cell r="S249">
            <v>0.5</v>
          </cell>
          <cell r="U249">
            <v>0.5</v>
          </cell>
          <cell r="W249">
            <v>0.5</v>
          </cell>
        </row>
        <row r="250">
          <cell r="A250" t="str">
            <v>2 S 02 500 01</v>
          </cell>
          <cell r="B250" t="str">
            <v>Tratamento superficial simples c/ emulsão</v>
          </cell>
          <cell r="E250" t="str">
            <v>m2</v>
          </cell>
          <cell r="G250">
            <v>0.4</v>
          </cell>
          <cell r="M250">
            <v>0.46</v>
          </cell>
          <cell r="O250">
            <v>0.46</v>
          </cell>
          <cell r="Q250">
            <v>0.45</v>
          </cell>
          <cell r="S250">
            <v>0.46</v>
          </cell>
          <cell r="U250">
            <v>0.47</v>
          </cell>
          <cell r="W250">
            <v>0.47</v>
          </cell>
        </row>
        <row r="251">
          <cell r="A251" t="str">
            <v>2 S 02 500 02</v>
          </cell>
          <cell r="B251" t="str">
            <v>Tratamento superficial simples c/ banho diluído</v>
          </cell>
          <cell r="E251" t="str">
            <v>m2</v>
          </cell>
          <cell r="G251">
            <v>0.46</v>
          </cell>
          <cell r="M251">
            <v>0.53</v>
          </cell>
          <cell r="O251">
            <v>0.53</v>
          </cell>
          <cell r="Q251">
            <v>0.52</v>
          </cell>
          <cell r="S251">
            <v>0.53</v>
          </cell>
          <cell r="U251">
            <v>0.54</v>
          </cell>
          <cell r="W251">
            <v>0.54</v>
          </cell>
        </row>
        <row r="252">
          <cell r="A252" t="str">
            <v>2 S 02 501 00</v>
          </cell>
          <cell r="B252" t="str">
            <v>Tratamento superficial duplo c/ cap</v>
          </cell>
          <cell r="E252" t="str">
            <v>m2</v>
          </cell>
          <cell r="G252">
            <v>1.26</v>
          </cell>
          <cell r="M252">
            <v>1.44</v>
          </cell>
          <cell r="O252">
            <v>1.45</v>
          </cell>
          <cell r="Q252">
            <v>1.42</v>
          </cell>
          <cell r="S252">
            <v>1.46</v>
          </cell>
          <cell r="U252">
            <v>1.48</v>
          </cell>
          <cell r="W252">
            <v>1.48</v>
          </cell>
        </row>
        <row r="253">
          <cell r="A253" t="str">
            <v>2 S 02 501 01</v>
          </cell>
          <cell r="B253" t="str">
            <v>Tratamento superficial duplo c/ emulsão</v>
          </cell>
          <cell r="E253" t="str">
            <v>m2</v>
          </cell>
          <cell r="G253">
            <v>1.25</v>
          </cell>
          <cell r="M253">
            <v>1.43</v>
          </cell>
          <cell r="O253">
            <v>1.44</v>
          </cell>
          <cell r="Q253">
            <v>1.41</v>
          </cell>
          <cell r="S253">
            <v>1.45</v>
          </cell>
          <cell r="U253">
            <v>1.47</v>
          </cell>
          <cell r="W253">
            <v>1.47</v>
          </cell>
        </row>
        <row r="254">
          <cell r="A254" t="str">
            <v>2 S 02 501 02</v>
          </cell>
          <cell r="B254" t="str">
            <v>Tratamento superficial duplo c/ banho diluído</v>
          </cell>
          <cell r="E254" t="str">
            <v>m2</v>
          </cell>
          <cell r="G254">
            <v>1.39</v>
          </cell>
          <cell r="M254">
            <v>1.58</v>
          </cell>
          <cell r="O254">
            <v>1.6</v>
          </cell>
          <cell r="Q254">
            <v>1.56</v>
          </cell>
          <cell r="S254">
            <v>1.6</v>
          </cell>
          <cell r="U254">
            <v>1.62</v>
          </cell>
          <cell r="W254">
            <v>1.62</v>
          </cell>
        </row>
        <row r="255">
          <cell r="A255" t="str">
            <v>2 S 02 502 00</v>
          </cell>
          <cell r="B255" t="str">
            <v>Tratamento superficial triplo c/ cap</v>
          </cell>
          <cell r="E255" t="str">
            <v>m2</v>
          </cell>
          <cell r="G255">
            <v>1.81</v>
          </cell>
          <cell r="M255">
            <v>2.06</v>
          </cell>
          <cell r="O255">
            <v>2.08</v>
          </cell>
          <cell r="Q255">
            <v>2.0299999999999998</v>
          </cell>
          <cell r="S255">
            <v>2.0699999999999998</v>
          </cell>
          <cell r="U255">
            <v>2.1</v>
          </cell>
          <cell r="W255">
            <v>2.1</v>
          </cell>
        </row>
        <row r="256">
          <cell r="A256" t="str">
            <v>2 S 02 502 01</v>
          </cell>
          <cell r="B256" t="str">
            <v>Tratamento superficial triplo c/ emulsão</v>
          </cell>
          <cell r="E256" t="str">
            <v>m2</v>
          </cell>
          <cell r="G256">
            <v>1.83</v>
          </cell>
          <cell r="M256">
            <v>2.09</v>
          </cell>
          <cell r="O256">
            <v>2.1</v>
          </cell>
          <cell r="Q256">
            <v>2.0499999999999998</v>
          </cell>
          <cell r="S256">
            <v>2.1</v>
          </cell>
          <cell r="U256">
            <v>2.13</v>
          </cell>
          <cell r="W256">
            <v>2.13</v>
          </cell>
        </row>
        <row r="257">
          <cell r="A257" t="str">
            <v>2 S 02 502 02</v>
          </cell>
          <cell r="B257" t="str">
            <v>Tratamento superficial triplo c/ banho diluído</v>
          </cell>
          <cell r="E257" t="str">
            <v>m2</v>
          </cell>
          <cell r="G257">
            <v>1.99</v>
          </cell>
          <cell r="M257">
            <v>2.27</v>
          </cell>
          <cell r="O257">
            <v>2.29</v>
          </cell>
          <cell r="Q257">
            <v>2.23</v>
          </cell>
          <cell r="S257">
            <v>2.2799999999999998</v>
          </cell>
          <cell r="U257">
            <v>2.3199999999999998</v>
          </cell>
          <cell r="W257">
            <v>2.3199999999999998</v>
          </cell>
        </row>
        <row r="258">
          <cell r="A258" t="str">
            <v>2 S 02 530 00</v>
          </cell>
          <cell r="B258" t="str">
            <v>Pré-misturado a frio</v>
          </cell>
          <cell r="E258" t="str">
            <v>m3</v>
          </cell>
          <cell r="G258">
            <v>51.95</v>
          </cell>
          <cell r="M258">
            <v>58.27</v>
          </cell>
          <cell r="O258">
            <v>59.33</v>
          </cell>
          <cell r="Q258">
            <v>57.91</v>
          </cell>
          <cell r="S258">
            <v>59.46</v>
          </cell>
          <cell r="U258">
            <v>60.29</v>
          </cell>
          <cell r="W258">
            <v>60.62</v>
          </cell>
        </row>
        <row r="259">
          <cell r="A259" t="str">
            <v>2 S 02 531 00</v>
          </cell>
          <cell r="B259" t="str">
            <v>Macadame betuminoso por penetração</v>
          </cell>
          <cell r="E259" t="str">
            <v>m3</v>
          </cell>
          <cell r="G259">
            <v>44.59</v>
          </cell>
          <cell r="M259">
            <v>50.28</v>
          </cell>
          <cell r="O259">
            <v>51.03</v>
          </cell>
          <cell r="Q259">
            <v>49.93</v>
          </cell>
          <cell r="S259">
            <v>51.81</v>
          </cell>
          <cell r="U259">
            <v>52.33</v>
          </cell>
          <cell r="W259">
            <v>52.43</v>
          </cell>
        </row>
        <row r="260">
          <cell r="A260" t="str">
            <v>2 S 02 532 00</v>
          </cell>
          <cell r="B260" t="str">
            <v>Areia-asfalto a quente</v>
          </cell>
          <cell r="E260" t="str">
            <v>t</v>
          </cell>
          <cell r="G260">
            <v>35.71</v>
          </cell>
          <cell r="M260">
            <v>38.22</v>
          </cell>
          <cell r="O260">
            <v>38.67</v>
          </cell>
          <cell r="Q260">
            <v>45.7</v>
          </cell>
          <cell r="S260">
            <v>37.369999999999997</v>
          </cell>
          <cell r="U260">
            <v>39.71</v>
          </cell>
          <cell r="W260">
            <v>39.81</v>
          </cell>
        </row>
        <row r="261">
          <cell r="A261" t="str">
            <v>2 S 02 540 01</v>
          </cell>
          <cell r="B261" t="str">
            <v>Conc. betuminoso usinado a quente - capa rolamento</v>
          </cell>
          <cell r="E261" t="str">
            <v>t</v>
          </cell>
          <cell r="G261">
            <v>30.94</v>
          </cell>
          <cell r="M261">
            <v>33.76</v>
          </cell>
          <cell r="O261">
            <v>34.15</v>
          </cell>
          <cell r="Q261">
            <v>37.6</v>
          </cell>
          <cell r="S261">
            <v>33.72</v>
          </cell>
          <cell r="U261">
            <v>35.31</v>
          </cell>
          <cell r="W261">
            <v>35.380000000000003</v>
          </cell>
        </row>
        <row r="262">
          <cell r="A262" t="str">
            <v>2 S 02 540 02</v>
          </cell>
          <cell r="B262" t="str">
            <v>Concreto betuminoso usinado a quente - "binder"</v>
          </cell>
          <cell r="E262" t="str">
            <v>t</v>
          </cell>
          <cell r="G262">
            <v>30.33</v>
          </cell>
          <cell r="M262">
            <v>33.21</v>
          </cell>
          <cell r="O262">
            <v>33.619999999999997</v>
          </cell>
          <cell r="Q262">
            <v>37.049999999999997</v>
          </cell>
          <cell r="S262">
            <v>33.200000000000003</v>
          </cell>
          <cell r="U262">
            <v>34.42</v>
          </cell>
          <cell r="W262">
            <v>34.5</v>
          </cell>
        </row>
        <row r="263">
          <cell r="A263" t="str">
            <v>2 S 02 603 00</v>
          </cell>
          <cell r="B263" t="str">
            <v>Sub-base de concreto rolado</v>
          </cell>
          <cell r="E263" t="str">
            <v>m3</v>
          </cell>
          <cell r="G263">
            <v>74.19</v>
          </cell>
          <cell r="M263">
            <v>107.78</v>
          </cell>
          <cell r="O263">
            <v>108.71</v>
          </cell>
          <cell r="Q263">
            <v>107.73</v>
          </cell>
          <cell r="S263">
            <v>85.81</v>
          </cell>
          <cell r="U263">
            <v>89.87</v>
          </cell>
          <cell r="W263">
            <v>89.96</v>
          </cell>
        </row>
        <row r="264">
          <cell r="A264" t="str">
            <v>2 S 02 604 00</v>
          </cell>
          <cell r="B264" t="str">
            <v>Sub-base de concreto de cimento portland</v>
          </cell>
          <cell r="E264" t="str">
            <v>m3</v>
          </cell>
          <cell r="G264">
            <v>119.92</v>
          </cell>
          <cell r="M264">
            <v>134.34</v>
          </cell>
          <cell r="O264">
            <v>136.71</v>
          </cell>
          <cell r="Q264">
            <v>132.68</v>
          </cell>
          <cell r="S264">
            <v>138.08000000000001</v>
          </cell>
          <cell r="U264">
            <v>133.76</v>
          </cell>
          <cell r="W264">
            <v>136.44999999999999</v>
          </cell>
        </row>
        <row r="265">
          <cell r="A265" t="str">
            <v>2 S 02 606 00</v>
          </cell>
          <cell r="B265" t="str">
            <v>Concreto de cimento portland com fôrma deslizante</v>
          </cell>
          <cell r="E265" t="str">
            <v>m3</v>
          </cell>
          <cell r="G265">
            <v>175.29</v>
          </cell>
          <cell r="M265">
            <v>282.95</v>
          </cell>
          <cell r="O265">
            <v>283.45999999999998</v>
          </cell>
          <cell r="Q265">
            <v>283.08999999999997</v>
          </cell>
          <cell r="S265">
            <v>200.22</v>
          </cell>
          <cell r="U265">
            <v>214.5</v>
          </cell>
          <cell r="W265">
            <v>214.59</v>
          </cell>
        </row>
        <row r="266">
          <cell r="A266" t="str">
            <v>2 S 02 607 00</v>
          </cell>
          <cell r="B266" t="str">
            <v>Concreto cimento portland c/ equip. pequeno porte</v>
          </cell>
          <cell r="E266" t="str">
            <v>m3</v>
          </cell>
          <cell r="G266">
            <v>278.25</v>
          </cell>
          <cell r="M266">
            <v>302.01</v>
          </cell>
          <cell r="O266">
            <v>309.39999999999998</v>
          </cell>
          <cell r="Q266">
            <v>297.07</v>
          </cell>
          <cell r="S266">
            <v>312.82</v>
          </cell>
          <cell r="U266">
            <v>291.89</v>
          </cell>
          <cell r="W266">
            <v>303.39999999999998</v>
          </cell>
        </row>
        <row r="267">
          <cell r="A267" t="str">
            <v>2 S 02 700 01</v>
          </cell>
          <cell r="B267" t="str">
            <v>Execução pavim. c/ peças pré-moldadas concr.</v>
          </cell>
          <cell r="E267" t="str">
            <v>m2</v>
          </cell>
          <cell r="G267">
            <v>36.909999999999997</v>
          </cell>
          <cell r="M267">
            <v>53.46</v>
          </cell>
          <cell r="O267">
            <v>53.64</v>
          </cell>
          <cell r="Q267">
            <v>53.31</v>
          </cell>
          <cell r="S267">
            <v>42.64</v>
          </cell>
          <cell r="U267">
            <v>44.52</v>
          </cell>
          <cell r="W267">
            <v>44.65</v>
          </cell>
        </row>
        <row r="268">
          <cell r="A268" t="str">
            <v>2 S 02 702 00</v>
          </cell>
          <cell r="B268" t="str">
            <v>Limpeza e enchimento de junta de pavimento de conc</v>
          </cell>
          <cell r="E268" t="str">
            <v>m</v>
          </cell>
          <cell r="G268">
            <v>2.87</v>
          </cell>
          <cell r="M268">
            <v>2.8</v>
          </cell>
          <cell r="O268">
            <v>2.64</v>
          </cell>
          <cell r="Q268">
            <v>2.5099999999999998</v>
          </cell>
          <cell r="S268">
            <v>2.52</v>
          </cell>
          <cell r="U268">
            <v>2.57</v>
          </cell>
          <cell r="W268">
            <v>2.5499999999999998</v>
          </cell>
        </row>
        <row r="269">
          <cell r="A269" t="str">
            <v>2 S 03 000 02</v>
          </cell>
          <cell r="B269" t="str">
            <v>Escavação manual de cavas em material 1a cat</v>
          </cell>
          <cell r="E269" t="str">
            <v>m3</v>
          </cell>
          <cell r="G269">
            <v>21.92</v>
          </cell>
          <cell r="M269">
            <v>26.31</v>
          </cell>
          <cell r="O269">
            <v>26.31</v>
          </cell>
          <cell r="Q269">
            <v>26.31</v>
          </cell>
          <cell r="S269">
            <v>26.31</v>
          </cell>
          <cell r="U269">
            <v>26.31</v>
          </cell>
          <cell r="W269">
            <v>26.31</v>
          </cell>
        </row>
        <row r="270">
          <cell r="A270" t="str">
            <v>2 S 03 000 03</v>
          </cell>
          <cell r="B270" t="str">
            <v>Escavação manual de cavas em material 2a cat</v>
          </cell>
          <cell r="E270" t="str">
            <v>m3</v>
          </cell>
          <cell r="G270">
            <v>29.23</v>
          </cell>
          <cell r="M270">
            <v>35.08</v>
          </cell>
          <cell r="O270">
            <v>35.08</v>
          </cell>
          <cell r="Q270">
            <v>35.08</v>
          </cell>
          <cell r="S270">
            <v>35.08</v>
          </cell>
          <cell r="U270">
            <v>35.08</v>
          </cell>
          <cell r="W270">
            <v>35.08</v>
          </cell>
        </row>
        <row r="271">
          <cell r="A271" t="str">
            <v>2 S 03 010 01</v>
          </cell>
          <cell r="B271" t="str">
            <v>Escavação em cavas de fundação com esgotamento</v>
          </cell>
          <cell r="E271" t="str">
            <v>m3</v>
          </cell>
          <cell r="G271">
            <v>25</v>
          </cell>
          <cell r="M271">
            <v>29.91</v>
          </cell>
          <cell r="O271">
            <v>29.91</v>
          </cell>
          <cell r="Q271">
            <v>29.88</v>
          </cell>
          <cell r="S271">
            <v>29.88</v>
          </cell>
          <cell r="U271">
            <v>29.89</v>
          </cell>
          <cell r="W271">
            <v>29.89</v>
          </cell>
        </row>
        <row r="272">
          <cell r="A272" t="str">
            <v>2 S 03 119 01</v>
          </cell>
          <cell r="B272" t="str">
            <v>Escoramento com madeira de OAE</v>
          </cell>
          <cell r="E272" t="str">
            <v>m3</v>
          </cell>
          <cell r="G272">
            <v>18.87</v>
          </cell>
          <cell r="M272">
            <v>20.49</v>
          </cell>
          <cell r="O272">
            <v>21</v>
          </cell>
          <cell r="Q272">
            <v>21</v>
          </cell>
          <cell r="S272">
            <v>21</v>
          </cell>
          <cell r="U272">
            <v>21.67</v>
          </cell>
          <cell r="W272">
            <v>21.67</v>
          </cell>
        </row>
        <row r="273">
          <cell r="A273" t="str">
            <v>2 S 03 300 01</v>
          </cell>
          <cell r="B273" t="str">
            <v>Confecção e lançamento concr. magro em betoneira</v>
          </cell>
          <cell r="E273" t="str">
            <v>m3</v>
          </cell>
          <cell r="G273">
            <v>160.36000000000001</v>
          </cell>
          <cell r="M273">
            <v>177.03</v>
          </cell>
          <cell r="O273">
            <v>180.91</v>
          </cell>
          <cell r="Q273">
            <v>174.83</v>
          </cell>
          <cell r="S273">
            <v>182.54</v>
          </cell>
          <cell r="U273">
            <v>172.69</v>
          </cell>
          <cell r="W273">
            <v>178.11</v>
          </cell>
        </row>
        <row r="274">
          <cell r="A274" t="str">
            <v>2 S 03 321 00</v>
          </cell>
          <cell r="B274" t="str">
            <v>Conc.estr.fck=8 MPa-contr.raz.uso ger.conf. e lanç</v>
          </cell>
          <cell r="E274" t="str">
            <v>m3</v>
          </cell>
          <cell r="G274">
            <v>192.27</v>
          </cell>
          <cell r="M274">
            <v>210.91</v>
          </cell>
          <cell r="O274">
            <v>215.84</v>
          </cell>
          <cell r="Q274">
            <v>207.98</v>
          </cell>
          <cell r="S274">
            <v>218</v>
          </cell>
          <cell r="U274">
            <v>204.77</v>
          </cell>
          <cell r="W274">
            <v>211.97</v>
          </cell>
        </row>
        <row r="275">
          <cell r="A275" t="str">
            <v>2 S 03 322 00</v>
          </cell>
          <cell r="B275" t="str">
            <v>Conc.estr.fck=10 MPa-contr.raz.uso ger.conf.e lanç</v>
          </cell>
          <cell r="E275" t="str">
            <v>m3</v>
          </cell>
          <cell r="G275">
            <v>203.11</v>
          </cell>
          <cell r="M275">
            <v>222.42</v>
          </cell>
          <cell r="O275">
            <v>227.71</v>
          </cell>
          <cell r="Q275">
            <v>219.24</v>
          </cell>
          <cell r="S275">
            <v>230.05</v>
          </cell>
          <cell r="U275">
            <v>215.66</v>
          </cell>
          <cell r="W275">
            <v>223.47</v>
          </cell>
        </row>
        <row r="276">
          <cell r="A276" t="str">
            <v>2 S 03 323 00</v>
          </cell>
          <cell r="B276" t="str">
            <v>Conc.estr.fck=12 MPa-contr.raz.uso ger.conf.e lanç</v>
          </cell>
          <cell r="E276" t="str">
            <v>m3</v>
          </cell>
          <cell r="G276">
            <v>214.75</v>
          </cell>
          <cell r="M276">
            <v>234.78</v>
          </cell>
          <cell r="O276">
            <v>240.46</v>
          </cell>
          <cell r="Q276">
            <v>231.34</v>
          </cell>
          <cell r="S276">
            <v>242.98</v>
          </cell>
          <cell r="U276">
            <v>227.38</v>
          </cell>
          <cell r="W276">
            <v>235.84</v>
          </cell>
        </row>
        <row r="277">
          <cell r="A277" t="str">
            <v>2 S 03 324 00</v>
          </cell>
          <cell r="B277" t="str">
            <v>Conc.estr.fck=15 MPa-contr.raz.uso ger.conf.e lanç</v>
          </cell>
          <cell r="E277" t="str">
            <v>m3</v>
          </cell>
          <cell r="G277">
            <v>227.01</v>
          </cell>
          <cell r="M277">
            <v>247.79</v>
          </cell>
          <cell r="O277">
            <v>253.88</v>
          </cell>
          <cell r="Q277">
            <v>244.06</v>
          </cell>
          <cell r="S277">
            <v>256.60000000000002</v>
          </cell>
          <cell r="U277">
            <v>239.7</v>
          </cell>
          <cell r="W277">
            <v>248.84</v>
          </cell>
        </row>
        <row r="278">
          <cell r="A278" t="str">
            <v>2 S 03 324 01</v>
          </cell>
          <cell r="B278" t="str">
            <v>Conc.estr.fck=15 MPa-contr.raz.c/adit.conf. e lanç</v>
          </cell>
          <cell r="E278" t="str">
            <v>m3</v>
          </cell>
          <cell r="G278">
            <v>209.63</v>
          </cell>
          <cell r="M278">
            <v>228.71</v>
          </cell>
          <cell r="O278">
            <v>234.5</v>
          </cell>
          <cell r="Q278">
            <v>225.34</v>
          </cell>
          <cell r="S278">
            <v>237.26</v>
          </cell>
          <cell r="U278">
            <v>221.35</v>
          </cell>
          <cell r="W278">
            <v>229.98</v>
          </cell>
        </row>
        <row r="279">
          <cell r="A279" t="str">
            <v>2 S 03 325 00</v>
          </cell>
          <cell r="B279" t="str">
            <v>Conc.estr.fck=18 MPa-contr.raz.uso ger.conf.e lanç</v>
          </cell>
          <cell r="E279" t="str">
            <v>m3</v>
          </cell>
          <cell r="G279">
            <v>239.11</v>
          </cell>
          <cell r="M279">
            <v>260.66000000000003</v>
          </cell>
          <cell r="O279">
            <v>267.14</v>
          </cell>
          <cell r="Q279">
            <v>256.64999999999998</v>
          </cell>
          <cell r="S279">
            <v>270.05</v>
          </cell>
          <cell r="U279">
            <v>251.88</v>
          </cell>
          <cell r="W279">
            <v>261.69</v>
          </cell>
        </row>
        <row r="280">
          <cell r="A280" t="str">
            <v>2 S 03 325 01</v>
          </cell>
          <cell r="B280" t="str">
            <v>Conc.estr.fck=18 MPa-contr.raz.c/adit.conf. e lanç</v>
          </cell>
          <cell r="E280" t="str">
            <v>m3</v>
          </cell>
          <cell r="G280">
            <v>220.81</v>
          </cell>
          <cell r="M280">
            <v>240.62</v>
          </cell>
          <cell r="O280">
            <v>246.77</v>
          </cell>
          <cell r="Q280">
            <v>237</v>
          </cell>
          <cell r="S280">
            <v>249.72</v>
          </cell>
          <cell r="U280">
            <v>232.65</v>
          </cell>
          <cell r="W280">
            <v>241.89</v>
          </cell>
        </row>
        <row r="281">
          <cell r="A281" t="str">
            <v>2 S 03 326 00</v>
          </cell>
          <cell r="B281" t="str">
            <v>Conc.estr.fck=20 MPa-contr.raz.uso ger.conf.e lanç</v>
          </cell>
          <cell r="E281" t="str">
            <v>m3</v>
          </cell>
          <cell r="G281">
            <v>249.01</v>
          </cell>
          <cell r="M281">
            <v>271.17</v>
          </cell>
          <cell r="O281">
            <v>277.97000000000003</v>
          </cell>
          <cell r="Q281">
            <v>266.93</v>
          </cell>
          <cell r="S281">
            <v>281.05</v>
          </cell>
          <cell r="U281">
            <v>261.83</v>
          </cell>
          <cell r="W281">
            <v>272.2</v>
          </cell>
        </row>
        <row r="282">
          <cell r="A282" t="str">
            <v>2 S 03 326 01</v>
          </cell>
          <cell r="B282" t="str">
            <v>Conc.estr.fck=20 MPa-contr.raz.c/adit.conf. e lanç</v>
          </cell>
          <cell r="E282" t="str">
            <v>m3</v>
          </cell>
          <cell r="G282">
            <v>230.98</v>
          </cell>
          <cell r="M282">
            <v>251.38</v>
          </cell>
          <cell r="O282">
            <v>257.87</v>
          </cell>
          <cell r="Q282">
            <v>247.52</v>
          </cell>
          <cell r="S282">
            <v>260.99</v>
          </cell>
          <cell r="U282">
            <v>242.81</v>
          </cell>
          <cell r="W282">
            <v>252.64</v>
          </cell>
        </row>
        <row r="283">
          <cell r="A283" t="str">
            <v>2 S 03 327 00</v>
          </cell>
          <cell r="B283" t="str">
            <v>Conc.estr.fck=22 MPa-contr.raz.uso ger.conf.e lanç</v>
          </cell>
          <cell r="E283" t="str">
            <v>m3</v>
          </cell>
          <cell r="G283">
            <v>260.64999999999998</v>
          </cell>
          <cell r="M283">
            <v>283.52999999999997</v>
          </cell>
          <cell r="O283">
            <v>290.72000000000003</v>
          </cell>
          <cell r="Q283">
            <v>279.02</v>
          </cell>
          <cell r="S283">
            <v>293.98</v>
          </cell>
          <cell r="U283">
            <v>273.54000000000002</v>
          </cell>
          <cell r="W283">
            <v>284.56</v>
          </cell>
        </row>
        <row r="284">
          <cell r="A284" t="str">
            <v>2 S 03 328 00</v>
          </cell>
          <cell r="B284" t="str">
            <v>Conc.estr.fck=24 MPa-contr.raz.uso ger.conf.e lanç</v>
          </cell>
          <cell r="E284" t="str">
            <v>m3</v>
          </cell>
          <cell r="G284">
            <v>272.52</v>
          </cell>
          <cell r="M284">
            <v>296.13</v>
          </cell>
          <cell r="O284">
            <v>303.72000000000003</v>
          </cell>
          <cell r="Q284">
            <v>291.36</v>
          </cell>
          <cell r="S284">
            <v>307.18</v>
          </cell>
          <cell r="U284">
            <v>285.48</v>
          </cell>
          <cell r="W284">
            <v>297.16000000000003</v>
          </cell>
        </row>
        <row r="285">
          <cell r="A285" t="str">
            <v>2 S 03 329 00</v>
          </cell>
          <cell r="B285" t="str">
            <v>Conc.estr.fck=25 MPa-contr.raz.c/adit.conf. e lanç</v>
          </cell>
          <cell r="E285" t="str">
            <v>m3</v>
          </cell>
          <cell r="G285">
            <v>253.24</v>
          </cell>
          <cell r="M285">
            <v>275.2</v>
          </cell>
          <cell r="O285">
            <v>282.39999999999998</v>
          </cell>
          <cell r="Q285">
            <v>270.83999999999997</v>
          </cell>
          <cell r="S285">
            <v>285.87</v>
          </cell>
          <cell r="U285">
            <v>265.42</v>
          </cell>
          <cell r="W285">
            <v>276.45</v>
          </cell>
        </row>
        <row r="286">
          <cell r="A286" t="str">
            <v>2 S 03 329 01</v>
          </cell>
          <cell r="B286" t="str">
            <v>Conc.estr.fck=26 MPa-contr.raz.uso ger.conf.e lanç</v>
          </cell>
          <cell r="E286" t="str">
            <v>m3</v>
          </cell>
          <cell r="G286">
            <v>283.35000000000002</v>
          </cell>
          <cell r="M286">
            <v>307.63</v>
          </cell>
          <cell r="O286">
            <v>315.58</v>
          </cell>
          <cell r="Q286">
            <v>302.61</v>
          </cell>
          <cell r="S286">
            <v>319.22000000000003</v>
          </cell>
          <cell r="U286">
            <v>296.36</v>
          </cell>
          <cell r="W286">
            <v>308.64999999999998</v>
          </cell>
        </row>
        <row r="287">
          <cell r="A287" t="str">
            <v>2 S 03 329 02</v>
          </cell>
          <cell r="B287" t="str">
            <v>Conc.estr.fck=30 MPa-contr.raz.uso ger.conf.e lanç</v>
          </cell>
          <cell r="E287" t="str">
            <v>m3</v>
          </cell>
          <cell r="G287">
            <v>293.95999999999998</v>
          </cell>
          <cell r="M287">
            <v>318.91000000000003</v>
          </cell>
          <cell r="O287">
            <v>327.2</v>
          </cell>
          <cell r="Q287">
            <v>313.64</v>
          </cell>
          <cell r="S287">
            <v>331</v>
          </cell>
          <cell r="U287">
            <v>307.04000000000002</v>
          </cell>
          <cell r="W287">
            <v>319.92</v>
          </cell>
        </row>
        <row r="288">
          <cell r="A288" t="str">
            <v>2 S 03 329 03</v>
          </cell>
          <cell r="B288" t="str">
            <v>Conc.estr.fck=30 MPa-contr.raz.uso ger.conf.e lanç</v>
          </cell>
          <cell r="E288" t="str">
            <v>m3</v>
          </cell>
          <cell r="G288">
            <v>273.69</v>
          </cell>
          <cell r="M288">
            <v>297</v>
          </cell>
          <cell r="O288">
            <v>304.86</v>
          </cell>
          <cell r="Q288">
            <v>292.18</v>
          </cell>
          <cell r="S288">
            <v>308.64999999999998</v>
          </cell>
          <cell r="U288">
            <v>286.08999999999997</v>
          </cell>
          <cell r="W288">
            <v>298.23</v>
          </cell>
        </row>
        <row r="289">
          <cell r="A289" t="str">
            <v>2 S 03 329 04</v>
          </cell>
          <cell r="B289" t="str">
            <v>Conc.estr.fck=35 MPa-contr.raz.c/adit.conf. e lanç</v>
          </cell>
          <cell r="E289" t="str">
            <v>m3</v>
          </cell>
          <cell r="G289">
            <v>294.66000000000003</v>
          </cell>
          <cell r="M289">
            <v>319.14999999999998</v>
          </cell>
          <cell r="O289">
            <v>327.78</v>
          </cell>
          <cell r="Q289">
            <v>313.89</v>
          </cell>
          <cell r="S289">
            <v>332.06</v>
          </cell>
          <cell r="U289">
            <v>307.06</v>
          </cell>
          <cell r="W289">
            <v>320.48</v>
          </cell>
        </row>
        <row r="290">
          <cell r="A290" t="str">
            <v>2 S 03 370 00</v>
          </cell>
          <cell r="B290" t="str">
            <v>Forma comum de madeira</v>
          </cell>
          <cell r="E290" t="str">
            <v>m2</v>
          </cell>
          <cell r="G290">
            <v>27.54</v>
          </cell>
          <cell r="M290">
            <v>30.48</v>
          </cell>
          <cell r="O290">
            <v>30.53</v>
          </cell>
          <cell r="Q290">
            <v>30.74</v>
          </cell>
          <cell r="S290">
            <v>30.69</v>
          </cell>
          <cell r="U290">
            <v>33.659999999999997</v>
          </cell>
          <cell r="W290">
            <v>33.659999999999997</v>
          </cell>
        </row>
        <row r="291">
          <cell r="A291" t="str">
            <v>2 S 03 371 01</v>
          </cell>
          <cell r="B291" t="str">
            <v>Forma de placa compensada resinada</v>
          </cell>
          <cell r="E291" t="str">
            <v>m2</v>
          </cell>
          <cell r="G291">
            <v>21.92</v>
          </cell>
          <cell r="M291">
            <v>24.19</v>
          </cell>
          <cell r="O291">
            <v>24.24</v>
          </cell>
          <cell r="Q291">
            <v>25.15</v>
          </cell>
          <cell r="S291">
            <v>25.11</v>
          </cell>
          <cell r="U291">
            <v>25.36</v>
          </cell>
          <cell r="W291">
            <v>25.36</v>
          </cell>
        </row>
        <row r="292">
          <cell r="A292" t="str">
            <v>2 S 03 371 02</v>
          </cell>
          <cell r="B292" t="str">
            <v>Forma de placa compensada plastificada</v>
          </cell>
          <cell r="E292" t="str">
            <v>m2</v>
          </cell>
          <cell r="G292">
            <v>24.51</v>
          </cell>
          <cell r="M292">
            <v>26.78</v>
          </cell>
          <cell r="O292">
            <v>26.83</v>
          </cell>
          <cell r="Q292">
            <v>27.98</v>
          </cell>
          <cell r="S292">
            <v>27.93</v>
          </cell>
          <cell r="U292">
            <v>28.18</v>
          </cell>
          <cell r="W292">
            <v>28.18</v>
          </cell>
        </row>
        <row r="293">
          <cell r="A293" t="str">
            <v>2 S 03 372 01</v>
          </cell>
          <cell r="B293" t="str">
            <v>Formas para tubulão</v>
          </cell>
          <cell r="E293" t="str">
            <v>m2</v>
          </cell>
          <cell r="G293">
            <v>13.34</v>
          </cell>
          <cell r="M293">
            <v>15.39</v>
          </cell>
          <cell r="O293">
            <v>15.4</v>
          </cell>
          <cell r="Q293">
            <v>15.63</v>
          </cell>
          <cell r="S293">
            <v>15.59</v>
          </cell>
          <cell r="U293">
            <v>16.05</v>
          </cell>
          <cell r="W293">
            <v>16.03</v>
          </cell>
        </row>
        <row r="294">
          <cell r="A294" t="str">
            <v>2 S 03 401 01</v>
          </cell>
          <cell r="B294" t="str">
            <v>Estaca tipo Franki D=350 mm</v>
          </cell>
          <cell r="E294" t="str">
            <v>m</v>
          </cell>
          <cell r="G294">
            <v>106.96</v>
          </cell>
          <cell r="M294">
            <v>121.37</v>
          </cell>
          <cell r="O294">
            <v>125.92</v>
          </cell>
          <cell r="Q294">
            <v>122.8</v>
          </cell>
          <cell r="S294">
            <v>124.06</v>
          </cell>
          <cell r="U294">
            <v>124.59</v>
          </cell>
          <cell r="W294">
            <v>125.5</v>
          </cell>
        </row>
        <row r="295">
          <cell r="A295" t="str">
            <v>2 S 03 401 02</v>
          </cell>
          <cell r="B295" t="str">
            <v>Estaca tipo Franki D=400 mm</v>
          </cell>
          <cell r="E295" t="str">
            <v>m</v>
          </cell>
          <cell r="G295">
            <v>117.69</v>
          </cell>
          <cell r="M295">
            <v>133.51</v>
          </cell>
          <cell r="O295">
            <v>138.46</v>
          </cell>
          <cell r="Q295">
            <v>134.91</v>
          </cell>
          <cell r="S295">
            <v>136.41</v>
          </cell>
          <cell r="U295">
            <v>136.63999999999999</v>
          </cell>
          <cell r="W295">
            <v>137.72</v>
          </cell>
        </row>
        <row r="296">
          <cell r="A296" t="str">
            <v>2 S 03 401 03</v>
          </cell>
          <cell r="B296" t="str">
            <v>Estaca tipo Franki D=520 mm</v>
          </cell>
          <cell r="E296" t="str">
            <v>m</v>
          </cell>
          <cell r="G296">
            <v>163.25</v>
          </cell>
          <cell r="M296">
            <v>184.25</v>
          </cell>
          <cell r="O296">
            <v>190.99</v>
          </cell>
          <cell r="Q296">
            <v>186.27</v>
          </cell>
          <cell r="S296">
            <v>188.9</v>
          </cell>
          <cell r="U296">
            <v>188.85</v>
          </cell>
          <cell r="W296">
            <v>190.76</v>
          </cell>
        </row>
        <row r="297">
          <cell r="A297" t="str">
            <v>2 S 03 401 04</v>
          </cell>
          <cell r="B297" t="str">
            <v>Estaca tipo Franki D=600 mm</v>
          </cell>
          <cell r="E297" t="str">
            <v>m</v>
          </cell>
          <cell r="G297">
            <v>204.35</v>
          </cell>
          <cell r="M297">
            <v>230.21</v>
          </cell>
          <cell r="O297">
            <v>238.61</v>
          </cell>
          <cell r="Q297">
            <v>232.82</v>
          </cell>
          <cell r="S297">
            <v>236.33</v>
          </cell>
          <cell r="U297">
            <v>236.21</v>
          </cell>
          <cell r="W297">
            <v>238.75</v>
          </cell>
        </row>
        <row r="298">
          <cell r="A298" t="str">
            <v>2 S 03 402 01</v>
          </cell>
          <cell r="B298" t="str">
            <v>Cravação estacas pré-mold. de concreto 30 x 30 cm</v>
          </cell>
          <cell r="E298" t="str">
            <v>m</v>
          </cell>
          <cell r="G298">
            <v>109.09</v>
          </cell>
          <cell r="M298">
            <v>123.59</v>
          </cell>
          <cell r="O298">
            <v>127.15</v>
          </cell>
          <cell r="Q298">
            <v>124.9</v>
          </cell>
          <cell r="S298">
            <v>126</v>
          </cell>
          <cell r="U298">
            <v>128.16999999999999</v>
          </cell>
          <cell r="W298">
            <v>128.99</v>
          </cell>
        </row>
        <row r="299">
          <cell r="A299" t="str">
            <v>2 S 03 404 01</v>
          </cell>
          <cell r="B299" t="str">
            <v>Forn. e crav. estacas perfil met. I de 10" simples</v>
          </cell>
          <cell r="E299" t="str">
            <v>m</v>
          </cell>
          <cell r="G299">
            <v>240.04</v>
          </cell>
          <cell r="M299">
            <v>257.08</v>
          </cell>
          <cell r="O299">
            <v>260.58999999999997</v>
          </cell>
          <cell r="Q299">
            <v>231.62</v>
          </cell>
          <cell r="S299">
            <v>231.62</v>
          </cell>
          <cell r="U299">
            <v>231.94</v>
          </cell>
          <cell r="W299">
            <v>231.75</v>
          </cell>
        </row>
        <row r="300">
          <cell r="A300" t="str">
            <v>2 S 03 404 04</v>
          </cell>
          <cell r="B300" t="str">
            <v>Forn. e crav. estacas perfil met. I de 10" duplo</v>
          </cell>
          <cell r="E300" t="str">
            <v>m</v>
          </cell>
          <cell r="G300">
            <v>382.91</v>
          </cell>
          <cell r="M300">
            <v>400.25</v>
          </cell>
          <cell r="O300">
            <v>403.83</v>
          </cell>
          <cell r="Q300">
            <v>348.91</v>
          </cell>
          <cell r="S300">
            <v>348.91</v>
          </cell>
          <cell r="U300">
            <v>349.62</v>
          </cell>
          <cell r="W300">
            <v>349.19</v>
          </cell>
        </row>
        <row r="301">
          <cell r="A301" t="str">
            <v>2 S 03 404 11</v>
          </cell>
          <cell r="B301" t="str">
            <v>Cravação estacas met. trilhos soldados - estrela</v>
          </cell>
          <cell r="E301" t="str">
            <v>m</v>
          </cell>
          <cell r="G301">
            <v>214.28</v>
          </cell>
          <cell r="M301">
            <v>255.04</v>
          </cell>
          <cell r="O301">
            <v>266.54000000000002</v>
          </cell>
          <cell r="Q301">
            <v>255.43</v>
          </cell>
          <cell r="S301">
            <v>255.43</v>
          </cell>
          <cell r="U301">
            <v>279.72000000000003</v>
          </cell>
          <cell r="W301">
            <v>279.33999999999997</v>
          </cell>
        </row>
        <row r="302">
          <cell r="A302" t="str">
            <v>2 S 03 410 01</v>
          </cell>
          <cell r="B302" t="str">
            <v>Tubulão a céu aberto diâmetro externo = 1,00 m</v>
          </cell>
          <cell r="E302" t="str">
            <v>m</v>
          </cell>
          <cell r="G302">
            <v>666.11</v>
          </cell>
          <cell r="M302">
            <v>754.53</v>
          </cell>
          <cell r="O302">
            <v>773.36</v>
          </cell>
          <cell r="Q302">
            <v>768.06</v>
          </cell>
          <cell r="S302">
            <v>776.36</v>
          </cell>
          <cell r="U302">
            <v>792.46</v>
          </cell>
          <cell r="W302">
            <v>798.46</v>
          </cell>
        </row>
        <row r="303">
          <cell r="A303" t="str">
            <v>2 S 03 410 11</v>
          </cell>
          <cell r="B303" t="str">
            <v>Tubulão a céu aberto diâmetro externo = 1,20 m</v>
          </cell>
          <cell r="E303" t="str">
            <v>m</v>
          </cell>
          <cell r="G303">
            <v>864.88</v>
          </cell>
          <cell r="M303">
            <v>979.92</v>
          </cell>
          <cell r="O303">
            <v>1002.96</v>
          </cell>
          <cell r="Q303">
            <v>994.85</v>
          </cell>
          <cell r="S303">
            <v>1007.05</v>
          </cell>
          <cell r="U303">
            <v>1023.62</v>
          </cell>
          <cell r="W303">
            <v>1032.42</v>
          </cell>
        </row>
        <row r="304">
          <cell r="A304" t="str">
            <v>2 S 03 410 21</v>
          </cell>
          <cell r="B304" t="str">
            <v>Tubulão a céu aberto diâmetro externo = 1,40 m</v>
          </cell>
          <cell r="E304" t="str">
            <v>m</v>
          </cell>
          <cell r="G304">
            <v>1080.8399999999999</v>
          </cell>
          <cell r="M304">
            <v>1225.73</v>
          </cell>
          <cell r="O304">
            <v>1253.0999999999999</v>
          </cell>
          <cell r="Q304">
            <v>1242.0999999999999</v>
          </cell>
          <cell r="S304">
            <v>1258.42</v>
          </cell>
          <cell r="U304">
            <v>1275.02</v>
          </cell>
          <cell r="W304">
            <v>1286.74</v>
          </cell>
        </row>
        <row r="305">
          <cell r="A305" t="str">
            <v>2 S 03 410 31</v>
          </cell>
          <cell r="B305" t="str">
            <v>Tubulão a céu aberto diâmetro externo = 1,60 m</v>
          </cell>
          <cell r="E305" t="str">
            <v>m</v>
          </cell>
          <cell r="G305">
            <v>1306.05</v>
          </cell>
          <cell r="M305">
            <v>1482.49</v>
          </cell>
          <cell r="O305">
            <v>1513.82</v>
          </cell>
          <cell r="Q305">
            <v>1499.5</v>
          </cell>
          <cell r="S305">
            <v>1520.5</v>
          </cell>
          <cell r="U305">
            <v>1535.68</v>
          </cell>
          <cell r="W305">
            <v>1550.71</v>
          </cell>
        </row>
        <row r="306">
          <cell r="A306" t="str">
            <v>2 S 03 410 41</v>
          </cell>
          <cell r="B306" t="str">
            <v>Tubulão a céu aberto diâmetro externo = 1,80 m</v>
          </cell>
          <cell r="E306" t="str">
            <v>m</v>
          </cell>
          <cell r="G306">
            <v>1576.57</v>
          </cell>
          <cell r="M306">
            <v>1790.53</v>
          </cell>
          <cell r="O306">
            <v>1826.88</v>
          </cell>
          <cell r="Q306">
            <v>1808.13</v>
          </cell>
          <cell r="S306">
            <v>1835.14</v>
          </cell>
          <cell r="U306">
            <v>1847.31</v>
          </cell>
          <cell r="W306">
            <v>1866.65</v>
          </cell>
        </row>
        <row r="307">
          <cell r="A307" t="str">
            <v>2 S 03 410 51</v>
          </cell>
          <cell r="B307" t="str">
            <v>Tubulão a céu aberto diâmetro externo = 2,00 m</v>
          </cell>
          <cell r="E307" t="str">
            <v>m</v>
          </cell>
          <cell r="G307">
            <v>1876.88</v>
          </cell>
          <cell r="M307">
            <v>2131.48</v>
          </cell>
          <cell r="O307">
            <v>2174.0300000000002</v>
          </cell>
          <cell r="Q307">
            <v>2150.31</v>
          </cell>
          <cell r="S307">
            <v>2184.04</v>
          </cell>
          <cell r="U307">
            <v>2193.54</v>
          </cell>
          <cell r="W307">
            <v>2217.69</v>
          </cell>
        </row>
        <row r="308">
          <cell r="A308" t="str">
            <v>2 S 03 410 61</v>
          </cell>
          <cell r="B308" t="str">
            <v>Tubulão a céu aberto diâmetro externo = 2,20 m</v>
          </cell>
          <cell r="E308" t="str">
            <v>m</v>
          </cell>
          <cell r="G308">
            <v>2234.09</v>
          </cell>
          <cell r="M308">
            <v>2538.9699999999998</v>
          </cell>
          <cell r="O308">
            <v>2588.98</v>
          </cell>
          <cell r="Q308">
            <v>2560.4499999999998</v>
          </cell>
          <cell r="S308">
            <v>2600.8200000000002</v>
          </cell>
          <cell r="U308">
            <v>2609.25</v>
          </cell>
          <cell r="W308">
            <v>2638.09</v>
          </cell>
        </row>
        <row r="309">
          <cell r="A309" t="str">
            <v>2 S 03 411 11</v>
          </cell>
          <cell r="B309" t="str">
            <v>Tub.ar comp.D=1,2 m prof.até 12 m lâmina d'água LF</v>
          </cell>
          <cell r="E309" t="str">
            <v>m</v>
          </cell>
          <cell r="G309">
            <v>2096.86</v>
          </cell>
          <cell r="M309">
            <v>2358.8200000000002</v>
          </cell>
          <cell r="O309">
            <v>2381.86</v>
          </cell>
          <cell r="Q309">
            <v>2340.0100000000002</v>
          </cell>
          <cell r="S309">
            <v>2352.1999999999998</v>
          </cell>
          <cell r="U309">
            <v>2370.75</v>
          </cell>
          <cell r="W309">
            <v>2379.5500000000002</v>
          </cell>
        </row>
        <row r="310">
          <cell r="A310" t="str">
            <v>2 S 03 411 12</v>
          </cell>
          <cell r="B310" t="str">
            <v>Tub.ar comp.D=1,2 m prof. 12/18 m lâmina d'água LF</v>
          </cell>
          <cell r="E310" t="str">
            <v>m</v>
          </cell>
          <cell r="G310">
            <v>2331.33</v>
          </cell>
          <cell r="M310">
            <v>2625.51</v>
          </cell>
          <cell r="O310">
            <v>2648.55</v>
          </cell>
          <cell r="Q310">
            <v>2601.63</v>
          </cell>
          <cell r="S310">
            <v>2613.83</v>
          </cell>
          <cell r="U310">
            <v>2632.35</v>
          </cell>
          <cell r="W310">
            <v>2641.15</v>
          </cell>
        </row>
        <row r="311">
          <cell r="A311" t="str">
            <v>2 S 03 411 13</v>
          </cell>
          <cell r="B311" t="str">
            <v>Tub.ar comp.D=1,2 m prof. 18/24 m lâmina d'água LF</v>
          </cell>
          <cell r="E311" t="str">
            <v>m</v>
          </cell>
          <cell r="G311">
            <v>2584.09</v>
          </cell>
          <cell r="M311">
            <v>2914.15</v>
          </cell>
          <cell r="O311">
            <v>2937.19</v>
          </cell>
          <cell r="Q311">
            <v>2885.21</v>
          </cell>
          <cell r="S311">
            <v>2897.4</v>
          </cell>
          <cell r="U311">
            <v>2915.9</v>
          </cell>
          <cell r="W311">
            <v>2924.7</v>
          </cell>
        </row>
        <row r="312">
          <cell r="A312" t="str">
            <v>2 S 03 411 14</v>
          </cell>
          <cell r="B312" t="str">
            <v>Tub.ar comp.D=1,2 m prof. 24/27 m lâmina d'água LF</v>
          </cell>
          <cell r="E312" t="str">
            <v>m</v>
          </cell>
          <cell r="G312">
            <v>2951.84</v>
          </cell>
          <cell r="M312">
            <v>3335.86</v>
          </cell>
          <cell r="O312">
            <v>3358.9</v>
          </cell>
          <cell r="Q312">
            <v>3300.16</v>
          </cell>
          <cell r="S312">
            <v>3312.35</v>
          </cell>
          <cell r="U312">
            <v>3330.82</v>
          </cell>
          <cell r="W312">
            <v>3339.62</v>
          </cell>
        </row>
        <row r="313">
          <cell r="A313" t="str">
            <v>2 S 03 411 15</v>
          </cell>
          <cell r="B313" t="str">
            <v>Tub.ar.comp.D=1,2 m prof. 27/31 m lâmina d'água LF</v>
          </cell>
          <cell r="E313" t="str">
            <v>m</v>
          </cell>
          <cell r="G313">
            <v>3455.78</v>
          </cell>
          <cell r="M313">
            <v>3921.4</v>
          </cell>
          <cell r="O313">
            <v>3944.44</v>
          </cell>
          <cell r="Q313">
            <v>3879.59</v>
          </cell>
          <cell r="S313">
            <v>3891.79</v>
          </cell>
          <cell r="U313">
            <v>3910.2</v>
          </cell>
          <cell r="W313">
            <v>3919</v>
          </cell>
        </row>
        <row r="314">
          <cell r="A314" t="str">
            <v>2 S 03 411 21</v>
          </cell>
          <cell r="B314" t="str">
            <v>Tub.ar.comp.D=1,4 m prof.até 12 m lâmina d'água LF</v>
          </cell>
          <cell r="E314" t="str">
            <v>m</v>
          </cell>
          <cell r="G314">
            <v>2716.75</v>
          </cell>
          <cell r="M314">
            <v>3055.52</v>
          </cell>
          <cell r="O314">
            <v>3082.9</v>
          </cell>
          <cell r="Q314">
            <v>3026.57</v>
          </cell>
          <cell r="S314">
            <v>3042.89</v>
          </cell>
          <cell r="U314">
            <v>3061.46</v>
          </cell>
          <cell r="W314">
            <v>3073.18</v>
          </cell>
        </row>
        <row r="315">
          <cell r="A315" t="str">
            <v>2 S 03 411 22</v>
          </cell>
          <cell r="B315" t="str">
            <v>Tub.ar comp.D=1,4 m prof. 12/18 m lâmina d'água LF</v>
          </cell>
          <cell r="E315" t="str">
            <v>m</v>
          </cell>
          <cell r="G315">
            <v>3031.84</v>
          </cell>
          <cell r="M315">
            <v>3413.88</v>
          </cell>
          <cell r="O315">
            <v>3441.26</v>
          </cell>
          <cell r="Q315">
            <v>3378.11</v>
          </cell>
          <cell r="S315">
            <v>3394.43</v>
          </cell>
          <cell r="U315">
            <v>3412.97</v>
          </cell>
          <cell r="W315">
            <v>3424.7</v>
          </cell>
        </row>
        <row r="316">
          <cell r="A316" t="str">
            <v>2 S 03 411 23</v>
          </cell>
          <cell r="B316" t="str">
            <v>Tub.ar comp.D=1,4 m prof. 18/24 m lâmina d'água LF</v>
          </cell>
          <cell r="E316" t="str">
            <v>m</v>
          </cell>
          <cell r="G316">
            <v>3370.75</v>
          </cell>
          <cell r="M316">
            <v>3800.9</v>
          </cell>
          <cell r="O316">
            <v>3828.28</v>
          </cell>
          <cell r="Q316">
            <v>3758.35</v>
          </cell>
          <cell r="S316">
            <v>3774.67</v>
          </cell>
          <cell r="U316">
            <v>3793.17</v>
          </cell>
          <cell r="W316">
            <v>3804.89</v>
          </cell>
        </row>
        <row r="317">
          <cell r="A317" t="str">
            <v>2 S 03 411 24</v>
          </cell>
          <cell r="B317" t="str">
            <v>Tub.ar comp.D=1,4 m prof. 24/27 m lâmina d'água LF</v>
          </cell>
          <cell r="E317" t="str">
            <v>m</v>
          </cell>
          <cell r="G317">
            <v>3864.15</v>
          </cell>
          <cell r="M317">
            <v>4366.71</v>
          </cell>
          <cell r="O317">
            <v>4394.09</v>
          </cell>
          <cell r="Q317">
            <v>4315.09</v>
          </cell>
          <cell r="S317">
            <v>4331.41</v>
          </cell>
          <cell r="U317">
            <v>4349.8599999999997</v>
          </cell>
          <cell r="W317">
            <v>4361.59</v>
          </cell>
        </row>
        <row r="318">
          <cell r="A318" t="str">
            <v>2 S 03 411 25</v>
          </cell>
          <cell r="B318" t="str">
            <v>Tub.ar comp.D=1,4 m prof. 27/31 m lâmina d'água LF</v>
          </cell>
          <cell r="E318" t="str">
            <v>m</v>
          </cell>
          <cell r="G318">
            <v>4690.3900000000003</v>
          </cell>
          <cell r="M318">
            <v>5318.78</v>
          </cell>
          <cell r="O318">
            <v>5346.16</v>
          </cell>
          <cell r="Q318">
            <v>5253.55</v>
          </cell>
          <cell r="S318">
            <v>5269.87</v>
          </cell>
          <cell r="U318">
            <v>5288.26</v>
          </cell>
          <cell r="W318">
            <v>5299.98</v>
          </cell>
        </row>
        <row r="319">
          <cell r="A319" t="str">
            <v>2 S 03 411 31</v>
          </cell>
          <cell r="B319" t="str">
            <v>Tub.ar comp.D=1,6 m prof.até 12 m lâmina d'água LF</v>
          </cell>
          <cell r="E319" t="str">
            <v>m</v>
          </cell>
          <cell r="G319">
            <v>3458.71</v>
          </cell>
          <cell r="M319">
            <v>3889.69</v>
          </cell>
          <cell r="O319">
            <v>3921.04</v>
          </cell>
          <cell r="Q319">
            <v>3846.85</v>
          </cell>
          <cell r="S319">
            <v>3867.86</v>
          </cell>
          <cell r="U319">
            <v>3885.62</v>
          </cell>
          <cell r="W319">
            <v>3900.65</v>
          </cell>
        </row>
        <row r="320">
          <cell r="A320" t="str">
            <v>2 S 03 411 32</v>
          </cell>
          <cell r="B320" t="str">
            <v>Tub.ar comp.D=1,6 m prof. 12/18 m lâmina d'água LF</v>
          </cell>
          <cell r="E320" t="str">
            <v>m</v>
          </cell>
          <cell r="G320">
            <v>3874.71</v>
          </cell>
          <cell r="M320">
            <v>4362.84</v>
          </cell>
          <cell r="O320">
            <v>4394.1899999999996</v>
          </cell>
          <cell r="Q320">
            <v>4311.01</v>
          </cell>
          <cell r="S320">
            <v>4332.0200000000004</v>
          </cell>
          <cell r="U320">
            <v>4349.7299999999996</v>
          </cell>
          <cell r="W320">
            <v>4364.7700000000004</v>
          </cell>
        </row>
        <row r="321">
          <cell r="A321" t="str">
            <v>2 S 03 411 33</v>
          </cell>
          <cell r="B321" t="str">
            <v>Tub.ar comp.D=1,6 m prof. 18/24 m lâmina d'água LF</v>
          </cell>
          <cell r="E321" t="str">
            <v>m</v>
          </cell>
          <cell r="G321">
            <v>4322.53</v>
          </cell>
          <cell r="M321">
            <v>4874.25</v>
          </cell>
          <cell r="O321">
            <v>4905.6000000000004</v>
          </cell>
          <cell r="Q321">
            <v>4813.46</v>
          </cell>
          <cell r="S321">
            <v>4834.47</v>
          </cell>
          <cell r="U321">
            <v>4852.1400000000003</v>
          </cell>
          <cell r="W321">
            <v>4867.17</v>
          </cell>
        </row>
        <row r="322">
          <cell r="A322" t="str">
            <v>2 S 03 411 34</v>
          </cell>
          <cell r="B322" t="str">
            <v>Tub.ar comp.D=1,6 m prof. 24/27 m lâmina d'água LF</v>
          </cell>
          <cell r="E322" t="str">
            <v>m</v>
          </cell>
          <cell r="G322">
            <v>4974.83</v>
          </cell>
          <cell r="M322">
            <v>5622.28</v>
          </cell>
          <cell r="O322">
            <v>5653.63</v>
          </cell>
          <cell r="Q322">
            <v>5549.51</v>
          </cell>
          <cell r="S322">
            <v>5570.51</v>
          </cell>
          <cell r="U322">
            <v>5588.12</v>
          </cell>
          <cell r="W322">
            <v>5603.16</v>
          </cell>
        </row>
        <row r="323">
          <cell r="A323" t="str">
            <v>2 S 03 411 35</v>
          </cell>
          <cell r="B323" t="str">
            <v>Tub.ar comp.D=1,6 m prof. 27/31 m lâmina d'água LF</v>
          </cell>
          <cell r="E323" t="str">
            <v>m</v>
          </cell>
          <cell r="G323">
            <v>6066.28</v>
          </cell>
          <cell r="M323">
            <v>6879.99</v>
          </cell>
          <cell r="O323">
            <v>6911.34</v>
          </cell>
          <cell r="Q323">
            <v>6789.28</v>
          </cell>
          <cell r="S323">
            <v>6810.28</v>
          </cell>
          <cell r="U323">
            <v>6827.8</v>
          </cell>
          <cell r="W323">
            <v>6842.83</v>
          </cell>
        </row>
        <row r="324">
          <cell r="A324" t="str">
            <v>2 S 03 411 41</v>
          </cell>
          <cell r="B324" t="str">
            <v>Tub.ar comp.D=1,8 m prof.até 12 m lâmina d'água LF</v>
          </cell>
          <cell r="E324" t="str">
            <v>m</v>
          </cell>
          <cell r="G324">
            <v>4347.7299999999996</v>
          </cell>
          <cell r="M324">
            <v>4888.6499999999996</v>
          </cell>
          <cell r="O324">
            <v>4925.0200000000004</v>
          </cell>
          <cell r="Q324">
            <v>4828.9399999999996</v>
          </cell>
          <cell r="S324">
            <v>4855.95</v>
          </cell>
          <cell r="U324">
            <v>4871.3599999999997</v>
          </cell>
          <cell r="W324">
            <v>4890.6899999999996</v>
          </cell>
        </row>
        <row r="325">
          <cell r="A325" t="str">
            <v>2 S 03 411 42</v>
          </cell>
          <cell r="B325" t="str">
            <v>Tub.ar comp.D=1,8 m prof. 12/18 m lâmina d'água LF</v>
          </cell>
          <cell r="E325" t="str">
            <v>m</v>
          </cell>
          <cell r="G325">
            <v>4882.32</v>
          </cell>
          <cell r="M325">
            <v>5496.51</v>
          </cell>
          <cell r="O325">
            <v>5532.88</v>
          </cell>
          <cell r="Q325">
            <v>5425.18</v>
          </cell>
          <cell r="S325">
            <v>5452.19</v>
          </cell>
          <cell r="U325">
            <v>5467.54</v>
          </cell>
          <cell r="W325">
            <v>5486.88</v>
          </cell>
        </row>
        <row r="326">
          <cell r="A326" t="str">
            <v>2 S 03 411 43</v>
          </cell>
          <cell r="B326" t="str">
            <v>Tub.ar comp.D=1,8 m prof. 18/24 m lâmina d'água LF</v>
          </cell>
          <cell r="E326" t="str">
            <v>m</v>
          </cell>
          <cell r="G326">
            <v>5461.05</v>
          </cell>
          <cell r="M326">
            <v>6157.39</v>
          </cell>
          <cell r="O326">
            <v>6193.77</v>
          </cell>
          <cell r="Q326">
            <v>6074.49</v>
          </cell>
          <cell r="S326">
            <v>6101.49</v>
          </cell>
          <cell r="U326">
            <v>6116.78</v>
          </cell>
          <cell r="W326">
            <v>6136.12</v>
          </cell>
        </row>
        <row r="327">
          <cell r="A327" t="str">
            <v>2 S 03 411 44</v>
          </cell>
          <cell r="B327" t="str">
            <v>Tub.ar comp.D=1,8 m prof. 24/27 m lâmina d'água LF</v>
          </cell>
          <cell r="E327" t="str">
            <v>m</v>
          </cell>
          <cell r="G327">
            <v>6306.55</v>
          </cell>
          <cell r="M327">
            <v>7127.13</v>
          </cell>
          <cell r="O327">
            <v>7163.5</v>
          </cell>
          <cell r="Q327">
            <v>7028.73</v>
          </cell>
          <cell r="S327">
            <v>7055.74</v>
          </cell>
          <cell r="U327">
            <v>7070.95</v>
          </cell>
          <cell r="W327">
            <v>7090.29</v>
          </cell>
        </row>
        <row r="328">
          <cell r="A328" t="str">
            <v>2 S 03 411 45</v>
          </cell>
          <cell r="B328" t="str">
            <v>Tub.ar comp.D=1,8 m prof. 27/31 m lâmina d'água LF</v>
          </cell>
          <cell r="E328" t="str">
            <v>m</v>
          </cell>
          <cell r="G328">
            <v>7716.75</v>
          </cell>
          <cell r="M328">
            <v>8752.1200000000008</v>
          </cell>
          <cell r="O328">
            <v>8788.49</v>
          </cell>
          <cell r="Q328">
            <v>8630.5300000000007</v>
          </cell>
          <cell r="S328">
            <v>8657.5400000000009</v>
          </cell>
          <cell r="U328">
            <v>8672.6299999999992</v>
          </cell>
          <cell r="W328">
            <v>8691.9699999999993</v>
          </cell>
        </row>
        <row r="329">
          <cell r="A329" t="str">
            <v>2 S 03 411 51</v>
          </cell>
          <cell r="B329" t="str">
            <v>Tub.ar comp.D=2,0 m até 12 m lâmina d'água LF</v>
          </cell>
          <cell r="E329" t="str">
            <v>m</v>
          </cell>
          <cell r="G329">
            <v>5185.8599999999997</v>
          </cell>
          <cell r="M329">
            <v>5829.45</v>
          </cell>
          <cell r="O329">
            <v>5872.03</v>
          </cell>
          <cell r="Q329">
            <v>5755.52</v>
          </cell>
          <cell r="S329">
            <v>5789.24</v>
          </cell>
          <cell r="U329">
            <v>5802.76</v>
          </cell>
          <cell r="W329">
            <v>5826.91</v>
          </cell>
        </row>
        <row r="330">
          <cell r="A330" t="str">
            <v>2 S 03 411 52</v>
          </cell>
          <cell r="B330" t="str">
            <v>Tub.ar comp.D=2,0 m prof. 12/18 m lâmina d'água LF</v>
          </cell>
          <cell r="E330" t="str">
            <v>m</v>
          </cell>
          <cell r="G330">
            <v>5830.39</v>
          </cell>
          <cell r="M330">
            <v>6562.53</v>
          </cell>
          <cell r="O330">
            <v>6605.12</v>
          </cell>
          <cell r="Q330">
            <v>6474.68</v>
          </cell>
          <cell r="S330">
            <v>6508.41</v>
          </cell>
          <cell r="U330">
            <v>6521.86</v>
          </cell>
          <cell r="W330">
            <v>6546.01</v>
          </cell>
        </row>
        <row r="331">
          <cell r="A331" t="str">
            <v>2 S 03 411 53</v>
          </cell>
          <cell r="B331" t="str">
            <v>Tub.ar comp.D=2,0 m prof.18/24 m lâmina d'água LF</v>
          </cell>
          <cell r="E331" t="str">
            <v>m</v>
          </cell>
          <cell r="G331">
            <v>6525.75</v>
          </cell>
          <cell r="M331">
            <v>7388.27</v>
          </cell>
          <cell r="O331">
            <v>7430.86</v>
          </cell>
          <cell r="Q331">
            <v>7286.51</v>
          </cell>
          <cell r="S331">
            <v>7320.23</v>
          </cell>
          <cell r="U331">
            <v>7324.61</v>
          </cell>
          <cell r="W331">
            <v>7348.76</v>
          </cell>
        </row>
        <row r="332">
          <cell r="A332" t="str">
            <v>2 S 03 411 54</v>
          </cell>
          <cell r="B332" t="str">
            <v>Tub.ar comp.D=2,0 m prof.24/27 m lâmina d'água LF</v>
          </cell>
          <cell r="E332" t="str">
            <v>m</v>
          </cell>
          <cell r="G332">
            <v>7535.9</v>
          </cell>
          <cell r="M332">
            <v>8515.02</v>
          </cell>
          <cell r="O332">
            <v>8557.61</v>
          </cell>
          <cell r="Q332">
            <v>8394.7000000000007</v>
          </cell>
          <cell r="S332">
            <v>8428.42</v>
          </cell>
          <cell r="U332">
            <v>8441.7000000000007</v>
          </cell>
          <cell r="W332">
            <v>8465.86</v>
          </cell>
        </row>
        <row r="333">
          <cell r="A333" t="str">
            <v>2 S 03 411 55</v>
          </cell>
          <cell r="B333" t="str">
            <v>Tub.ar comp.D=2,0 m prof.27/31 m lâmina d'água LF</v>
          </cell>
          <cell r="E333" t="str">
            <v>m</v>
          </cell>
          <cell r="G333">
            <v>9228.16</v>
          </cell>
          <cell r="M333">
            <v>10465.049999999999</v>
          </cell>
          <cell r="O333">
            <v>10507.63</v>
          </cell>
          <cell r="Q333">
            <v>10316.89</v>
          </cell>
          <cell r="S333">
            <v>10350.61</v>
          </cell>
          <cell r="U333">
            <v>10363.75</v>
          </cell>
          <cell r="W333">
            <v>10387.9</v>
          </cell>
        </row>
        <row r="334">
          <cell r="A334" t="str">
            <v>2 S 03 411 61</v>
          </cell>
          <cell r="B334" t="str">
            <v>Tub.ar comp.D=2,2 m prof.até 12 m lâmina d'água LF</v>
          </cell>
          <cell r="E334" t="str">
            <v>m</v>
          </cell>
          <cell r="G334">
            <v>6370.51</v>
          </cell>
          <cell r="M334">
            <v>7161.42</v>
          </cell>
          <cell r="O334">
            <v>7211.43</v>
          </cell>
          <cell r="Q334">
            <v>7066.91</v>
          </cell>
          <cell r="S334">
            <v>7107.28</v>
          </cell>
          <cell r="U334">
            <v>7121.42</v>
          </cell>
          <cell r="W334">
            <v>7150.27</v>
          </cell>
        </row>
        <row r="335">
          <cell r="A335" t="str">
            <v>2 S 03 411 62</v>
          </cell>
          <cell r="B335" t="str">
            <v>Tub.ar comp.D=2,2 m prof.12/18 m lâmina d'água LF</v>
          </cell>
          <cell r="E335" t="str">
            <v>m</v>
          </cell>
          <cell r="G335">
            <v>7175.96</v>
          </cell>
          <cell r="M335">
            <v>8077.55</v>
          </cell>
          <cell r="O335">
            <v>8127.56</v>
          </cell>
          <cell r="Q335">
            <v>7965.65</v>
          </cell>
          <cell r="S335">
            <v>8006.02</v>
          </cell>
          <cell r="U335">
            <v>8020.07</v>
          </cell>
          <cell r="W335">
            <v>8048.92</v>
          </cell>
        </row>
        <row r="336">
          <cell r="A336" t="str">
            <v>2 S 03 411 63</v>
          </cell>
          <cell r="B336" t="str">
            <v>Tub.ar comp.D=2,2 m prof.18/24 m lâmina d'água LF</v>
          </cell>
          <cell r="E336" t="str">
            <v>m</v>
          </cell>
          <cell r="G336">
            <v>8045.16</v>
          </cell>
          <cell r="M336">
            <v>9070.11</v>
          </cell>
          <cell r="O336">
            <v>9120.11</v>
          </cell>
          <cell r="Q336">
            <v>8940.7800000000007</v>
          </cell>
          <cell r="S336">
            <v>8981.15</v>
          </cell>
          <cell r="U336">
            <v>8995.1200000000008</v>
          </cell>
          <cell r="W336">
            <v>9023.9599999999991</v>
          </cell>
        </row>
        <row r="337">
          <cell r="A337" t="str">
            <v>2 S 03 411 64</v>
          </cell>
          <cell r="B337" t="str">
            <v>Tub.ar comp.D=2,2 m prof.24/27 m lâmina d'água LF</v>
          </cell>
          <cell r="E337" t="str">
            <v>m</v>
          </cell>
          <cell r="G337">
            <v>9308.5</v>
          </cell>
          <cell r="M337">
            <v>10518.88</v>
          </cell>
          <cell r="O337">
            <v>10568.89</v>
          </cell>
          <cell r="Q337">
            <v>10366.36</v>
          </cell>
          <cell r="S337">
            <v>10406.73</v>
          </cell>
          <cell r="U337">
            <v>10420.58</v>
          </cell>
          <cell r="W337">
            <v>10449.42</v>
          </cell>
        </row>
        <row r="338">
          <cell r="A338" t="str">
            <v>2 S 03 411 65</v>
          </cell>
          <cell r="B338" t="str">
            <v>Tub.ar comp.D=2,2 m prof.27/31m lâmina d'água LF</v>
          </cell>
          <cell r="E338" t="str">
            <v>m</v>
          </cell>
          <cell r="G338">
            <v>11024.28</v>
          </cell>
          <cell r="M338">
            <v>12477.1</v>
          </cell>
          <cell r="O338">
            <v>12527.11</v>
          </cell>
          <cell r="Q338">
            <v>12289.79</v>
          </cell>
          <cell r="S338">
            <v>12330.16</v>
          </cell>
          <cell r="U338">
            <v>12343.84</v>
          </cell>
          <cell r="W338">
            <v>12372.68</v>
          </cell>
        </row>
        <row r="339">
          <cell r="A339" t="str">
            <v>2 S 03 412 01</v>
          </cell>
          <cell r="B339" t="str">
            <v>Esc.p/alarg. base tub.ar comp.prof. até 12 m LF</v>
          </cell>
          <cell r="E339" t="str">
            <v>m3</v>
          </cell>
          <cell r="G339">
            <v>1197.69</v>
          </cell>
          <cell r="M339">
            <v>1352.9</v>
          </cell>
          <cell r="O339">
            <v>1352.9</v>
          </cell>
          <cell r="Q339">
            <v>1323.45</v>
          </cell>
          <cell r="S339">
            <v>1323.45</v>
          </cell>
          <cell r="U339">
            <v>1323.3</v>
          </cell>
          <cell r="W339">
            <v>1323.3</v>
          </cell>
        </row>
        <row r="340">
          <cell r="A340" t="str">
            <v>2 S 03 412 02</v>
          </cell>
          <cell r="B340" t="str">
            <v>Esc.p/alarg. base tub.ar comp.prof.12/18 m LF</v>
          </cell>
          <cell r="E340" t="str">
            <v>m3</v>
          </cell>
          <cell r="G340">
            <v>1401.59</v>
          </cell>
          <cell r="M340">
            <v>1584.9</v>
          </cell>
          <cell r="O340">
            <v>1584.9</v>
          </cell>
          <cell r="Q340">
            <v>1551.02</v>
          </cell>
          <cell r="S340">
            <v>1551.02</v>
          </cell>
          <cell r="U340">
            <v>1550.85</v>
          </cell>
          <cell r="W340">
            <v>1550.85</v>
          </cell>
        </row>
        <row r="341">
          <cell r="A341" t="str">
            <v>2 S 03 412 03</v>
          </cell>
          <cell r="B341" t="str">
            <v>Esc.p/alarg. base tub.ar comp.prof.18/24 m LF</v>
          </cell>
          <cell r="E341" t="str">
            <v>m3</v>
          </cell>
          <cell r="G341">
            <v>1621.05</v>
          </cell>
          <cell r="M341">
            <v>1835.63</v>
          </cell>
          <cell r="O341">
            <v>1835.63</v>
          </cell>
          <cell r="Q341">
            <v>1797.33</v>
          </cell>
          <cell r="S341">
            <v>1797.33</v>
          </cell>
          <cell r="U341">
            <v>1797.13</v>
          </cell>
          <cell r="W341">
            <v>1797.13</v>
          </cell>
        </row>
        <row r="342">
          <cell r="A342" t="str">
            <v>2 S 03 412 04</v>
          </cell>
          <cell r="B342" t="str">
            <v>Esc.p/alarg. base tub.ar comp.prof.24/27 m LF</v>
          </cell>
          <cell r="E342" t="str">
            <v>m3</v>
          </cell>
          <cell r="G342">
            <v>1940.1</v>
          </cell>
          <cell r="M342">
            <v>2201.66</v>
          </cell>
          <cell r="O342">
            <v>2201.66</v>
          </cell>
          <cell r="Q342">
            <v>2157.4899999999998</v>
          </cell>
          <cell r="S342">
            <v>2157.4899999999998</v>
          </cell>
          <cell r="U342">
            <v>2157.2600000000002</v>
          </cell>
          <cell r="W342">
            <v>2157.2600000000002</v>
          </cell>
        </row>
        <row r="343">
          <cell r="A343" t="str">
            <v>2 S 03 412 05</v>
          </cell>
          <cell r="B343" t="str">
            <v>Esc.p/alarg. base tub.ar comp.prof.27/31m LF</v>
          </cell>
          <cell r="E343" t="str">
            <v>m3</v>
          </cell>
          <cell r="G343">
            <v>2475.7199999999998</v>
          </cell>
          <cell r="M343">
            <v>2819.05</v>
          </cell>
          <cell r="O343">
            <v>2819.05</v>
          </cell>
          <cell r="Q343">
            <v>2766.03</v>
          </cell>
          <cell r="S343">
            <v>2766.03</v>
          </cell>
          <cell r="U343">
            <v>2765.76</v>
          </cell>
          <cell r="W343">
            <v>2765.76</v>
          </cell>
        </row>
        <row r="344">
          <cell r="A344" t="str">
            <v>2 S 03 412 11</v>
          </cell>
          <cell r="B344" t="str">
            <v>Forn.lanç.conc. base tub.ar comp.até 12m LF</v>
          </cell>
          <cell r="E344" t="str">
            <v>m3</v>
          </cell>
          <cell r="G344">
            <v>264.22000000000003</v>
          </cell>
          <cell r="M344">
            <v>291.95</v>
          </cell>
          <cell r="O344">
            <v>296.33</v>
          </cell>
          <cell r="Q344">
            <v>286.73</v>
          </cell>
          <cell r="S344">
            <v>295.92</v>
          </cell>
          <cell r="U344">
            <v>284.12</v>
          </cell>
          <cell r="W344">
            <v>290.47000000000003</v>
          </cell>
        </row>
        <row r="345">
          <cell r="A345" t="str">
            <v>2 S 03 412 12</v>
          </cell>
          <cell r="B345" t="str">
            <v>Forn.lanc.conc.base tub.ar comp.prof.12/18m LF</v>
          </cell>
          <cell r="E345" t="str">
            <v>m3</v>
          </cell>
          <cell r="G345">
            <v>281.77</v>
          </cell>
          <cell r="M345">
            <v>311.86</v>
          </cell>
          <cell r="O345">
            <v>316.25</v>
          </cell>
          <cell r="Q345">
            <v>306.24</v>
          </cell>
          <cell r="S345">
            <v>315.44</v>
          </cell>
          <cell r="U345">
            <v>303.64</v>
          </cell>
          <cell r="W345">
            <v>309.99</v>
          </cell>
        </row>
        <row r="346">
          <cell r="A346" t="str">
            <v>2 S 03 412 13</v>
          </cell>
          <cell r="B346" t="str">
            <v>Forn.lanç.conc.base tub.ar comp.prof.18/24m LF</v>
          </cell>
          <cell r="E346" t="str">
            <v>m3</v>
          </cell>
          <cell r="G346">
            <v>300.69</v>
          </cell>
          <cell r="M346">
            <v>333.43</v>
          </cell>
          <cell r="O346">
            <v>337.81</v>
          </cell>
          <cell r="Q346">
            <v>327.41000000000003</v>
          </cell>
          <cell r="S346">
            <v>336.61</v>
          </cell>
          <cell r="U346">
            <v>324.8</v>
          </cell>
          <cell r="W346">
            <v>331.16</v>
          </cell>
        </row>
        <row r="347">
          <cell r="A347" t="str">
            <v>2 S 03 412 14</v>
          </cell>
          <cell r="B347" t="str">
            <v>Forn.lanç.conc.base tub.ar comp.prof.24/27m LF</v>
          </cell>
          <cell r="E347" t="str">
            <v>m3</v>
          </cell>
          <cell r="G347">
            <v>327.9</v>
          </cell>
          <cell r="M347">
            <v>364.56</v>
          </cell>
          <cell r="O347">
            <v>368.94</v>
          </cell>
          <cell r="Q347">
            <v>358.01</v>
          </cell>
          <cell r="S347">
            <v>367.21</v>
          </cell>
          <cell r="U347">
            <v>355.4</v>
          </cell>
          <cell r="W347">
            <v>361.75</v>
          </cell>
        </row>
        <row r="348">
          <cell r="A348" t="str">
            <v>2 S 03 412 15</v>
          </cell>
          <cell r="B348" t="str">
            <v>Forn.lanç.conc.base tub.ar comp.prof. 27/31m LF</v>
          </cell>
          <cell r="E348" t="str">
            <v>m3</v>
          </cell>
          <cell r="G348">
            <v>373.05</v>
          </cell>
          <cell r="M348">
            <v>416.46</v>
          </cell>
          <cell r="O348">
            <v>420.85</v>
          </cell>
          <cell r="Q348">
            <v>409.12</v>
          </cell>
          <cell r="S348">
            <v>418.32</v>
          </cell>
          <cell r="U348">
            <v>406.5</v>
          </cell>
          <cell r="W348">
            <v>412.86</v>
          </cell>
        </row>
        <row r="349">
          <cell r="A349" t="str">
            <v>2 S 03 510 00</v>
          </cell>
          <cell r="B349" t="str">
            <v>Aparelho apoio em neoprene fretado-forn. e aplic.</v>
          </cell>
          <cell r="E349" t="str">
            <v>kg</v>
          </cell>
          <cell r="G349">
            <v>48.27</v>
          </cell>
          <cell r="M349">
            <v>49.23</v>
          </cell>
          <cell r="O349">
            <v>43.54</v>
          </cell>
          <cell r="Q349">
            <v>43.54</v>
          </cell>
          <cell r="S349">
            <v>43.54</v>
          </cell>
          <cell r="U349">
            <v>43.12</v>
          </cell>
          <cell r="W349">
            <v>42.97</v>
          </cell>
        </row>
        <row r="350">
          <cell r="A350" t="str">
            <v>2 S 03 700 01</v>
          </cell>
          <cell r="B350" t="str">
            <v>Fabricação guarda-corpo tipo GM, moldado no local</v>
          </cell>
          <cell r="E350" t="str">
            <v>m</v>
          </cell>
          <cell r="G350">
            <v>165.2</v>
          </cell>
          <cell r="M350">
            <v>178.58</v>
          </cell>
          <cell r="O350">
            <v>183.82</v>
          </cell>
          <cell r="Q350">
            <v>182.79</v>
          </cell>
          <cell r="S350">
            <v>185.82</v>
          </cell>
          <cell r="U350">
            <v>186.82</v>
          </cell>
          <cell r="W350">
            <v>189.08</v>
          </cell>
        </row>
        <row r="351">
          <cell r="A351" t="str">
            <v>2 S 03 920 01</v>
          </cell>
          <cell r="B351" t="str">
            <v>Abertura concretagem bases tubulões céu aberto</v>
          </cell>
          <cell r="E351" t="str">
            <v>m3</v>
          </cell>
          <cell r="G351">
            <v>494.53</v>
          </cell>
          <cell r="M351">
            <v>566.62</v>
          </cell>
          <cell r="O351">
            <v>573.25</v>
          </cell>
          <cell r="Q351">
            <v>562.59</v>
          </cell>
          <cell r="S351">
            <v>576.38</v>
          </cell>
          <cell r="U351">
            <v>557.76</v>
          </cell>
          <cell r="W351">
            <v>567.74</v>
          </cell>
        </row>
        <row r="352">
          <cell r="A352" t="str">
            <v>2 S 03 930 00</v>
          </cell>
          <cell r="B352" t="str">
            <v>Junta de cantoneira</v>
          </cell>
          <cell r="E352" t="str">
            <v>m</v>
          </cell>
          <cell r="G352">
            <v>64.41</v>
          </cell>
          <cell r="M352">
            <v>70.930000000000007</v>
          </cell>
          <cell r="O352">
            <v>71.989999999999995</v>
          </cell>
          <cell r="Q352">
            <v>65.599999999999994</v>
          </cell>
          <cell r="S352">
            <v>65.599999999999994</v>
          </cell>
          <cell r="U352">
            <v>69.040000000000006</v>
          </cell>
          <cell r="W352">
            <v>67.8</v>
          </cell>
        </row>
        <row r="353">
          <cell r="A353" t="str">
            <v>2 S 03 940 00</v>
          </cell>
          <cell r="B353" t="str">
            <v>Compactação manual</v>
          </cell>
          <cell r="E353" t="str">
            <v>m3</v>
          </cell>
          <cell r="G353">
            <v>8.44</v>
          </cell>
          <cell r="M353">
            <v>9.44</v>
          </cell>
          <cell r="O353">
            <v>9.44</v>
          </cell>
          <cell r="Q353">
            <v>9.3800000000000008</v>
          </cell>
          <cell r="S353">
            <v>9.3800000000000008</v>
          </cell>
          <cell r="U353">
            <v>9.2200000000000006</v>
          </cell>
          <cell r="W353">
            <v>9.2200000000000006</v>
          </cell>
        </row>
        <row r="354">
          <cell r="A354" t="str">
            <v>2 S 03 940 01</v>
          </cell>
          <cell r="B354" t="str">
            <v>Reaterro e compactação</v>
          </cell>
          <cell r="E354" t="str">
            <v>m3</v>
          </cell>
          <cell r="G354">
            <v>13.94</v>
          </cell>
          <cell r="M354">
            <v>16.04</v>
          </cell>
          <cell r="O354">
            <v>16.04</v>
          </cell>
          <cell r="Q354">
            <v>15.98</v>
          </cell>
          <cell r="S354">
            <v>15.98</v>
          </cell>
          <cell r="U354">
            <v>15.82</v>
          </cell>
          <cell r="W354">
            <v>15.82</v>
          </cell>
        </row>
        <row r="355">
          <cell r="A355" t="str">
            <v>2 S 03 951 01</v>
          </cell>
          <cell r="B355" t="str">
            <v>Pintura com nata de cimento</v>
          </cell>
          <cell r="E355" t="str">
            <v>m2</v>
          </cell>
          <cell r="G355">
            <v>3.22</v>
          </cell>
          <cell r="M355">
            <v>3.8</v>
          </cell>
          <cell r="O355">
            <v>3.82</v>
          </cell>
          <cell r="Q355">
            <v>3.79</v>
          </cell>
          <cell r="S355">
            <v>3.82</v>
          </cell>
          <cell r="U355">
            <v>3.77</v>
          </cell>
          <cell r="W355">
            <v>3.8</v>
          </cell>
        </row>
        <row r="356">
          <cell r="A356" t="str">
            <v>2 S 03 990 01</v>
          </cell>
          <cell r="B356" t="str">
            <v>Confecção e colocação cabo 4 cord de 12,7 mm - MAC</v>
          </cell>
          <cell r="E356" t="str">
            <v>kg</v>
          </cell>
          <cell r="G356">
            <v>9.58</v>
          </cell>
          <cell r="M356">
            <v>10.54</v>
          </cell>
          <cell r="O356">
            <v>10.93</v>
          </cell>
          <cell r="Q356">
            <v>11.39</v>
          </cell>
          <cell r="S356">
            <v>11.39</v>
          </cell>
          <cell r="U356">
            <v>11.45</v>
          </cell>
          <cell r="W356">
            <v>11.45</v>
          </cell>
        </row>
        <row r="357">
          <cell r="A357" t="str">
            <v>2 S 03 990 02</v>
          </cell>
          <cell r="B357" t="str">
            <v>Confecção e colocação cabo 6 cord de 12,7 mm - MAC</v>
          </cell>
          <cell r="E357" t="str">
            <v>kg</v>
          </cell>
          <cell r="G357">
            <v>9.32</v>
          </cell>
          <cell r="M357">
            <v>10.220000000000001</v>
          </cell>
          <cell r="O357">
            <v>10.61</v>
          </cell>
          <cell r="Q357">
            <v>11.06</v>
          </cell>
          <cell r="S357">
            <v>11.06</v>
          </cell>
          <cell r="U357">
            <v>11.12</v>
          </cell>
          <cell r="W357">
            <v>11.12</v>
          </cell>
        </row>
        <row r="358">
          <cell r="A358" t="str">
            <v>2 S 03 990 03</v>
          </cell>
          <cell r="B358" t="str">
            <v>Confecção e colocação cabo 7 cord de 12,7 mm - MAC</v>
          </cell>
          <cell r="E358" t="str">
            <v>kg</v>
          </cell>
          <cell r="G358">
            <v>8.2799999999999994</v>
          </cell>
          <cell r="M358">
            <v>9.17</v>
          </cell>
          <cell r="O358">
            <v>9.56</v>
          </cell>
          <cell r="Q358">
            <v>9.89</v>
          </cell>
          <cell r="S358">
            <v>9.89</v>
          </cell>
          <cell r="U358">
            <v>9.9499999999999993</v>
          </cell>
          <cell r="W358">
            <v>9.9499999999999993</v>
          </cell>
        </row>
        <row r="359">
          <cell r="A359" t="str">
            <v>2 S 03 990 04</v>
          </cell>
          <cell r="B359" t="str">
            <v>Confecção e colocação cabo 12 cord de 12,7 mm -MAC</v>
          </cell>
          <cell r="E359" t="str">
            <v>kg</v>
          </cell>
          <cell r="G359">
            <v>7.47</v>
          </cell>
          <cell r="M359">
            <v>8.31</v>
          </cell>
          <cell r="O359">
            <v>8.6999999999999993</v>
          </cell>
          <cell r="Q359">
            <v>8.9499999999999993</v>
          </cell>
          <cell r="S359">
            <v>8.9499999999999993</v>
          </cell>
          <cell r="U359">
            <v>9.01</v>
          </cell>
          <cell r="W359">
            <v>9.01</v>
          </cell>
        </row>
        <row r="360">
          <cell r="A360" t="str">
            <v>2 S 03 990 05</v>
          </cell>
          <cell r="B360" t="str">
            <v>Confecção e colocação cabo 4 cord. D=12,7mm FREYSS</v>
          </cell>
          <cell r="E360" t="str">
            <v>kg</v>
          </cell>
          <cell r="G360">
            <v>9.33</v>
          </cell>
          <cell r="M360">
            <v>11</v>
          </cell>
          <cell r="O360">
            <v>11.39</v>
          </cell>
          <cell r="Q360">
            <v>11.39</v>
          </cell>
          <cell r="S360">
            <v>11.39</v>
          </cell>
          <cell r="U360">
            <v>11.45</v>
          </cell>
          <cell r="W360">
            <v>11.45</v>
          </cell>
        </row>
        <row r="361">
          <cell r="A361" t="str">
            <v>2 S 03 990 06</v>
          </cell>
          <cell r="B361" t="str">
            <v>Confecção e colocação cabo 6 cord. D=12,7mm FREYSS</v>
          </cell>
          <cell r="E361" t="str">
            <v>kg</v>
          </cell>
          <cell r="G361">
            <v>8.2799999999999994</v>
          </cell>
          <cell r="M361">
            <v>9.7100000000000009</v>
          </cell>
          <cell r="O361">
            <v>10.1</v>
          </cell>
          <cell r="Q361">
            <v>10.1</v>
          </cell>
          <cell r="S361">
            <v>10.1</v>
          </cell>
          <cell r="U361">
            <v>10.16</v>
          </cell>
          <cell r="W361">
            <v>10.16</v>
          </cell>
        </row>
        <row r="362">
          <cell r="A362" t="str">
            <v>2 S 03 990 07</v>
          </cell>
          <cell r="B362" t="str">
            <v>Confecção e colocação cabo 7 cord. D=12,7mm FREYSS</v>
          </cell>
          <cell r="E362" t="str">
            <v>kg</v>
          </cell>
          <cell r="G362">
            <v>7.72</v>
          </cell>
          <cell r="M362">
            <v>9.0500000000000007</v>
          </cell>
          <cell r="O362">
            <v>9.44</v>
          </cell>
          <cell r="Q362">
            <v>9.44</v>
          </cell>
          <cell r="S362">
            <v>9.44</v>
          </cell>
          <cell r="U362">
            <v>9.5</v>
          </cell>
          <cell r="W362">
            <v>9.5</v>
          </cell>
        </row>
        <row r="363">
          <cell r="A363" t="str">
            <v>2 S 03 990 08</v>
          </cell>
          <cell r="B363" t="str">
            <v>Confecção e colocação cabo 12cord. D=12,7mm FREYSS</v>
          </cell>
          <cell r="E363" t="str">
            <v>kg</v>
          </cell>
          <cell r="G363">
            <v>6.86</v>
          </cell>
          <cell r="M363">
            <v>8.02</v>
          </cell>
          <cell r="O363">
            <v>8.41</v>
          </cell>
          <cell r="Q363">
            <v>8.41</v>
          </cell>
          <cell r="S363">
            <v>8.41</v>
          </cell>
          <cell r="U363">
            <v>8.4700000000000006</v>
          </cell>
          <cell r="W363">
            <v>8.4700000000000006</v>
          </cell>
        </row>
        <row r="364">
          <cell r="A364" t="str">
            <v>2 S 03 991 01</v>
          </cell>
          <cell r="B364" t="str">
            <v>Dreno de PVC D=75 mm</v>
          </cell>
          <cell r="E364" t="str">
            <v>und</v>
          </cell>
          <cell r="G364">
            <v>6.65</v>
          </cell>
          <cell r="M364">
            <v>7.7</v>
          </cell>
          <cell r="O364">
            <v>7.79</v>
          </cell>
          <cell r="Q364">
            <v>7.78</v>
          </cell>
          <cell r="S364">
            <v>7.78</v>
          </cell>
          <cell r="U364">
            <v>8.0299999999999994</v>
          </cell>
          <cell r="W364">
            <v>8.0299999999999994</v>
          </cell>
        </row>
        <row r="365">
          <cell r="A365" t="str">
            <v>2 S 03 991 02</v>
          </cell>
          <cell r="B365" t="str">
            <v>Dreno de PVC D=100 mm</v>
          </cell>
          <cell r="E365" t="str">
            <v>und</v>
          </cell>
          <cell r="G365">
            <v>7.06</v>
          </cell>
          <cell r="M365">
            <v>8.0500000000000007</v>
          </cell>
          <cell r="O365">
            <v>8.1999999999999993</v>
          </cell>
          <cell r="Q365">
            <v>8.18</v>
          </cell>
          <cell r="S365">
            <v>8.18</v>
          </cell>
          <cell r="U365">
            <v>8.42</v>
          </cell>
          <cell r="W365">
            <v>8.42</v>
          </cell>
        </row>
        <row r="366">
          <cell r="A366" t="str">
            <v>2 S 03 999 01</v>
          </cell>
          <cell r="B366" t="str">
            <v>Protensão e injeção cabo 4 cord. D=12,7 mm - MAC</v>
          </cell>
          <cell r="E366" t="str">
            <v>und</v>
          </cell>
          <cell r="G366">
            <v>322.27</v>
          </cell>
          <cell r="M366">
            <v>302.01</v>
          </cell>
          <cell r="O366">
            <v>302.45999999999998</v>
          </cell>
          <cell r="Q366">
            <v>327.17</v>
          </cell>
          <cell r="S366">
            <v>328.14</v>
          </cell>
          <cell r="U366">
            <v>327.11</v>
          </cell>
          <cell r="W366">
            <v>327.86</v>
          </cell>
        </row>
        <row r="367">
          <cell r="A367" t="str">
            <v>2 S 03 999 02</v>
          </cell>
          <cell r="B367" t="str">
            <v>Protensão e injeção cabo 6 cord. D=12,7 mm - MAC</v>
          </cell>
          <cell r="E367" t="str">
            <v>und</v>
          </cell>
          <cell r="G367">
            <v>471.75</v>
          </cell>
          <cell r="M367">
            <v>443.35</v>
          </cell>
          <cell r="O367">
            <v>443.97</v>
          </cell>
          <cell r="Q367">
            <v>483.01</v>
          </cell>
          <cell r="S367">
            <v>484.37</v>
          </cell>
          <cell r="U367">
            <v>482.77</v>
          </cell>
          <cell r="W367">
            <v>483.81</v>
          </cell>
        </row>
        <row r="368">
          <cell r="A368" t="str">
            <v>2 S 03 999 03</v>
          </cell>
          <cell r="B368" t="str">
            <v>Protensão e injeção cabo 7 cord. D=12,7 mm - MAC</v>
          </cell>
          <cell r="E368" t="str">
            <v>und</v>
          </cell>
          <cell r="G368">
            <v>470.03</v>
          </cell>
          <cell r="M368">
            <v>441.41</v>
          </cell>
          <cell r="O368">
            <v>441.99</v>
          </cell>
          <cell r="Q368">
            <v>481.11</v>
          </cell>
          <cell r="S368">
            <v>482.37</v>
          </cell>
          <cell r="U368">
            <v>480.91</v>
          </cell>
          <cell r="W368">
            <v>481.88</v>
          </cell>
        </row>
        <row r="369">
          <cell r="A369" t="str">
            <v>2 S 03 999 04</v>
          </cell>
          <cell r="B369" t="str">
            <v>Protensão e injeção cabo 12 cord. D=12,7 mm - MAC</v>
          </cell>
          <cell r="E369" t="str">
            <v>und</v>
          </cell>
          <cell r="G369">
            <v>869.74</v>
          </cell>
          <cell r="M369">
            <v>826.41</v>
          </cell>
          <cell r="O369">
            <v>827.42</v>
          </cell>
          <cell r="Q369">
            <v>906.29</v>
          </cell>
          <cell r="S369">
            <v>908.48</v>
          </cell>
          <cell r="U369">
            <v>905.66</v>
          </cell>
          <cell r="W369">
            <v>907.34</v>
          </cell>
        </row>
        <row r="370">
          <cell r="A370" t="str">
            <v>2 S 03 999 05</v>
          </cell>
          <cell r="B370" t="str">
            <v>Protensão e injeção cabo 4 cord. D=12,7mm - FREYSS</v>
          </cell>
          <cell r="E370" t="str">
            <v>und</v>
          </cell>
          <cell r="G370">
            <v>298.43</v>
          </cell>
          <cell r="M370">
            <v>340.97</v>
          </cell>
          <cell r="O370">
            <v>341.41</v>
          </cell>
          <cell r="Q370">
            <v>340.67</v>
          </cell>
          <cell r="S370">
            <v>341.64</v>
          </cell>
          <cell r="U370">
            <v>340.61</v>
          </cell>
          <cell r="W370">
            <v>341.36</v>
          </cell>
        </row>
        <row r="371">
          <cell r="A371" t="str">
            <v>2 S 03 999 06</v>
          </cell>
          <cell r="B371" t="str">
            <v>Protensão e injeção cabo 6 cord. D=12,7mm - FREYSS</v>
          </cell>
          <cell r="E371" t="str">
            <v>und</v>
          </cell>
          <cell r="G371">
            <v>416.8</v>
          </cell>
          <cell r="M371">
            <v>477.49</v>
          </cell>
          <cell r="O371">
            <v>478.11</v>
          </cell>
          <cell r="Q371">
            <v>477.07</v>
          </cell>
          <cell r="S371">
            <v>478.42</v>
          </cell>
          <cell r="U371">
            <v>476.83</v>
          </cell>
          <cell r="W371">
            <v>477.87</v>
          </cell>
        </row>
        <row r="372">
          <cell r="A372" t="str">
            <v>2 S 03 999 07</v>
          </cell>
          <cell r="B372" t="str">
            <v>Protensão e injeção cabo 7 cord. D=12,7mm - FREYSS</v>
          </cell>
          <cell r="E372" t="str">
            <v>und</v>
          </cell>
          <cell r="G372">
            <v>461.52</v>
          </cell>
          <cell r="M372">
            <v>528.63</v>
          </cell>
          <cell r="O372">
            <v>529.21</v>
          </cell>
          <cell r="Q372">
            <v>528.24</v>
          </cell>
          <cell r="S372">
            <v>529.5</v>
          </cell>
          <cell r="U372">
            <v>528.04</v>
          </cell>
          <cell r="W372">
            <v>529.01</v>
          </cell>
        </row>
        <row r="373">
          <cell r="A373" t="str">
            <v>2 S 03 999 08</v>
          </cell>
          <cell r="B373" t="str">
            <v>Protensão e injeção cabo 12 cord. D=12,7mm FREYSS</v>
          </cell>
          <cell r="E373" t="str">
            <v>und</v>
          </cell>
          <cell r="G373">
            <v>835.19</v>
          </cell>
          <cell r="M373">
            <v>954.69</v>
          </cell>
          <cell r="O373">
            <v>955.7</v>
          </cell>
          <cell r="Q373">
            <v>954.02</v>
          </cell>
          <cell r="S373">
            <v>956.21</v>
          </cell>
          <cell r="U373">
            <v>953.39</v>
          </cell>
          <cell r="W373">
            <v>955.07</v>
          </cell>
        </row>
        <row r="374">
          <cell r="A374" t="str">
            <v>2 S 04 000 00</v>
          </cell>
          <cell r="B374" t="str">
            <v>Escavação manual em material de 1a cat</v>
          </cell>
          <cell r="E374" t="str">
            <v>m3</v>
          </cell>
          <cell r="G374">
            <v>19.48</v>
          </cell>
          <cell r="M374">
            <v>23.38</v>
          </cell>
          <cell r="O374">
            <v>23.38</v>
          </cell>
          <cell r="Q374">
            <v>23.38</v>
          </cell>
          <cell r="S374">
            <v>23.38</v>
          </cell>
          <cell r="U374">
            <v>23.38</v>
          </cell>
          <cell r="W374">
            <v>23.38</v>
          </cell>
        </row>
        <row r="375">
          <cell r="A375" t="str">
            <v>2 S 04 000 01</v>
          </cell>
          <cell r="B375" t="str">
            <v>Escavação manual reat.compact.mat.1a cat.</v>
          </cell>
          <cell r="E375" t="str">
            <v>m3</v>
          </cell>
          <cell r="G375">
            <v>22.02</v>
          </cell>
          <cell r="M375">
            <v>26.21</v>
          </cell>
          <cell r="O375">
            <v>26.21</v>
          </cell>
          <cell r="Q375">
            <v>26.2</v>
          </cell>
          <cell r="S375">
            <v>26.2</v>
          </cell>
          <cell r="U375">
            <v>26.15</v>
          </cell>
          <cell r="W375">
            <v>26.15</v>
          </cell>
        </row>
        <row r="376">
          <cell r="A376" t="str">
            <v>2 S 04 001 00</v>
          </cell>
          <cell r="B376" t="str">
            <v>Escavação mecânica de vala em mat.1a cat.</v>
          </cell>
          <cell r="E376" t="str">
            <v>m3</v>
          </cell>
          <cell r="G376">
            <v>3.18</v>
          </cell>
          <cell r="M376">
            <v>3.64</v>
          </cell>
          <cell r="O376">
            <v>3.64</v>
          </cell>
          <cell r="Q376">
            <v>3.55</v>
          </cell>
          <cell r="S376">
            <v>3.55</v>
          </cell>
          <cell r="U376">
            <v>3.71</v>
          </cell>
          <cell r="W376">
            <v>3.71</v>
          </cell>
        </row>
        <row r="377">
          <cell r="A377" t="str">
            <v>2 S 04 001 01</v>
          </cell>
          <cell r="B377" t="str">
            <v>Escavação mecânica reat. e comp. vala mat.1a cat.</v>
          </cell>
          <cell r="E377" t="str">
            <v>m3</v>
          </cell>
          <cell r="G377">
            <v>5.29</v>
          </cell>
          <cell r="M377">
            <v>6</v>
          </cell>
          <cell r="O377">
            <v>6</v>
          </cell>
          <cell r="Q377">
            <v>5.89</v>
          </cell>
          <cell r="S377">
            <v>5.89</v>
          </cell>
          <cell r="U377">
            <v>6.02</v>
          </cell>
          <cell r="W377">
            <v>6.02</v>
          </cell>
        </row>
        <row r="378">
          <cell r="A378" t="str">
            <v>2 S 04 002 01</v>
          </cell>
          <cell r="B378" t="str">
            <v>Perfuração para dreno sub-horizontal mat. 1a cat.</v>
          </cell>
          <cell r="E378" t="str">
            <v>m</v>
          </cell>
          <cell r="G378">
            <v>67.650000000000006</v>
          </cell>
          <cell r="M378">
            <v>77</v>
          </cell>
          <cell r="O378">
            <v>77</v>
          </cell>
          <cell r="Q378">
            <v>77.73</v>
          </cell>
          <cell r="S378">
            <v>77.73</v>
          </cell>
          <cell r="U378">
            <v>78.75</v>
          </cell>
          <cell r="W378">
            <v>78.64</v>
          </cell>
        </row>
        <row r="379">
          <cell r="A379" t="str">
            <v>2 S 04 010 00</v>
          </cell>
          <cell r="B379" t="str">
            <v>Escavação manual material 2a categoria</v>
          </cell>
          <cell r="E379" t="str">
            <v>m3</v>
          </cell>
          <cell r="G379">
            <v>20.43</v>
          </cell>
          <cell r="M379">
            <v>24.52</v>
          </cell>
          <cell r="O379">
            <v>24.52</v>
          </cell>
          <cell r="Q379">
            <v>24.52</v>
          </cell>
          <cell r="S379">
            <v>24.52</v>
          </cell>
          <cell r="U379">
            <v>24.52</v>
          </cell>
          <cell r="W379">
            <v>24.52</v>
          </cell>
        </row>
        <row r="380">
          <cell r="A380" t="str">
            <v>2 S 04 010 01</v>
          </cell>
          <cell r="B380" t="str">
            <v>Escavação manual reat.compactação em mat.2a cat.</v>
          </cell>
          <cell r="E380" t="str">
            <v>m3</v>
          </cell>
          <cell r="G380">
            <v>27.64</v>
          </cell>
          <cell r="M380">
            <v>32.909999999999997</v>
          </cell>
          <cell r="O380">
            <v>32.909999999999997</v>
          </cell>
          <cell r="Q380">
            <v>32.89</v>
          </cell>
          <cell r="S380">
            <v>32.89</v>
          </cell>
          <cell r="U380">
            <v>32.83</v>
          </cell>
          <cell r="W380">
            <v>32.83</v>
          </cell>
        </row>
        <row r="381">
          <cell r="A381" t="str">
            <v>2 S 04 011 00</v>
          </cell>
          <cell r="B381" t="str">
            <v>Escavação mecânica de vala em mat. 2a categoria</v>
          </cell>
          <cell r="E381" t="str">
            <v>m3</v>
          </cell>
          <cell r="G381">
            <v>3.82</v>
          </cell>
          <cell r="M381">
            <v>4.37</v>
          </cell>
          <cell r="O381">
            <v>4.37</v>
          </cell>
          <cell r="Q381">
            <v>4.26</v>
          </cell>
          <cell r="S381">
            <v>4.26</v>
          </cell>
          <cell r="U381">
            <v>4.45</v>
          </cell>
          <cell r="W381">
            <v>4.45</v>
          </cell>
        </row>
        <row r="382">
          <cell r="A382" t="str">
            <v>2 S 04 011 01</v>
          </cell>
          <cell r="B382" t="str">
            <v>Escavação mecânica reat.compact. vala mat.2a cat.</v>
          </cell>
          <cell r="E382" t="str">
            <v>m3</v>
          </cell>
          <cell r="G382">
            <v>6.35</v>
          </cell>
          <cell r="M382">
            <v>7.2</v>
          </cell>
          <cell r="O382">
            <v>7.2</v>
          </cell>
          <cell r="Q382">
            <v>7.07</v>
          </cell>
          <cell r="S382">
            <v>7.07</v>
          </cell>
          <cell r="U382">
            <v>7.22</v>
          </cell>
          <cell r="W382">
            <v>7.22</v>
          </cell>
        </row>
        <row r="383">
          <cell r="A383" t="str">
            <v>2 S 04 012 01</v>
          </cell>
          <cell r="B383" t="str">
            <v>Perfuração para dreno sub-horizontal mat 2a cat.</v>
          </cell>
          <cell r="E383" t="str">
            <v>m</v>
          </cell>
          <cell r="G383">
            <v>159.72999999999999</v>
          </cell>
          <cell r="M383">
            <v>169.21</v>
          </cell>
          <cell r="O383">
            <v>169.21</v>
          </cell>
          <cell r="Q383">
            <v>171.37</v>
          </cell>
          <cell r="S383">
            <v>171.37</v>
          </cell>
          <cell r="U383">
            <v>171.37</v>
          </cell>
          <cell r="W383">
            <v>171.36</v>
          </cell>
        </row>
        <row r="384">
          <cell r="A384" t="str">
            <v>2 S 04 020 00</v>
          </cell>
          <cell r="B384" t="str">
            <v>Escavação em vala material de 3a categoria</v>
          </cell>
          <cell r="E384" t="str">
            <v>m3</v>
          </cell>
          <cell r="G384">
            <v>46.48</v>
          </cell>
          <cell r="M384">
            <v>50.78</v>
          </cell>
          <cell r="O384">
            <v>52.49</v>
          </cell>
          <cell r="Q384">
            <v>51.87</v>
          </cell>
          <cell r="S384">
            <v>62.39</v>
          </cell>
          <cell r="U384">
            <v>62.63</v>
          </cell>
          <cell r="W384">
            <v>62.63</v>
          </cell>
        </row>
        <row r="385">
          <cell r="A385" t="str">
            <v>2 S 04 100 01</v>
          </cell>
          <cell r="B385" t="str">
            <v>Corpo BSTC D=0,60m</v>
          </cell>
          <cell r="E385" t="str">
            <v>m</v>
          </cell>
          <cell r="G385">
            <v>191.22</v>
          </cell>
          <cell r="M385">
            <v>211.13</v>
          </cell>
          <cell r="O385">
            <v>216.56</v>
          </cell>
          <cell r="Q385">
            <v>212.8</v>
          </cell>
          <cell r="S385">
            <v>217.36</v>
          </cell>
          <cell r="U385">
            <v>216.27</v>
          </cell>
          <cell r="W385">
            <v>219.54</v>
          </cell>
        </row>
        <row r="386">
          <cell r="A386" t="str">
            <v>2 S 04 100 02</v>
          </cell>
          <cell r="B386" t="str">
            <v>Corpo BSTC D=0,80m</v>
          </cell>
          <cell r="E386" t="str">
            <v>m</v>
          </cell>
          <cell r="G386">
            <v>279.49</v>
          </cell>
          <cell r="M386">
            <v>306.76</v>
          </cell>
          <cell r="O386">
            <v>315.29000000000002</v>
          </cell>
          <cell r="Q386">
            <v>309.20999999999998</v>
          </cell>
          <cell r="S386">
            <v>316.60000000000002</v>
          </cell>
          <cell r="U386">
            <v>314.36</v>
          </cell>
          <cell r="W386">
            <v>319.64999999999998</v>
          </cell>
        </row>
        <row r="387">
          <cell r="A387" t="str">
            <v>2 S 04 100 03</v>
          </cell>
          <cell r="B387" t="str">
            <v>Corpo BSTC D=1,00m</v>
          </cell>
          <cell r="E387" t="str">
            <v>m</v>
          </cell>
          <cell r="G387">
            <v>400.13</v>
          </cell>
          <cell r="M387">
            <v>437.28</v>
          </cell>
          <cell r="O387">
            <v>450.19</v>
          </cell>
          <cell r="Q387">
            <v>441.22</v>
          </cell>
          <cell r="S387">
            <v>452.1</v>
          </cell>
          <cell r="U387">
            <v>448.92</v>
          </cell>
          <cell r="W387">
            <v>456.69</v>
          </cell>
        </row>
        <row r="388">
          <cell r="A388" t="str">
            <v>2 S 04 100 04</v>
          </cell>
          <cell r="B388" t="str">
            <v>Corpo BSTC D=1,20m</v>
          </cell>
          <cell r="E388" t="str">
            <v>m</v>
          </cell>
          <cell r="G388">
            <v>538.65</v>
          </cell>
          <cell r="M388">
            <v>587.27</v>
          </cell>
          <cell r="O388">
            <v>605.29999999999995</v>
          </cell>
          <cell r="Q388">
            <v>593.39</v>
          </cell>
          <cell r="S388">
            <v>607.77</v>
          </cell>
          <cell r="U388">
            <v>604.66999999999996</v>
          </cell>
          <cell r="W388">
            <v>614.92999999999995</v>
          </cell>
        </row>
        <row r="389">
          <cell r="A389" t="str">
            <v>2 S 04 100 05</v>
          </cell>
          <cell r="B389" t="str">
            <v>Corpo BSTC D=1,50m</v>
          </cell>
          <cell r="E389" t="str">
            <v>m</v>
          </cell>
          <cell r="G389">
            <v>800.78</v>
          </cell>
          <cell r="M389">
            <v>870.21</v>
          </cell>
          <cell r="O389">
            <v>898.56</v>
          </cell>
          <cell r="Q389">
            <v>881.85</v>
          </cell>
          <cell r="S389">
            <v>901.86</v>
          </cell>
          <cell r="U389">
            <v>901.54</v>
          </cell>
          <cell r="W389">
            <v>915.77</v>
          </cell>
        </row>
        <row r="390">
          <cell r="A390" t="str">
            <v>2 S 04 101 01</v>
          </cell>
          <cell r="B390" t="str">
            <v>Boca BSTC D=0,60 m normal</v>
          </cell>
          <cell r="E390" t="str">
            <v>und</v>
          </cell>
          <cell r="G390">
            <v>417.58</v>
          </cell>
          <cell r="M390">
            <v>461.59</v>
          </cell>
          <cell r="O390">
            <v>467.01</v>
          </cell>
          <cell r="Q390">
            <v>460.48</v>
          </cell>
          <cell r="S390">
            <v>470.63</v>
          </cell>
          <cell r="U390">
            <v>479.34</v>
          </cell>
          <cell r="W390">
            <v>486.69</v>
          </cell>
        </row>
        <row r="391">
          <cell r="A391" t="str">
            <v>2 S 04 101 02</v>
          </cell>
          <cell r="B391" t="str">
            <v>Boca BSTC D=0,80m normal</v>
          </cell>
          <cell r="E391" t="str">
            <v>und</v>
          </cell>
          <cell r="G391">
            <v>695.6</v>
          </cell>
          <cell r="M391">
            <v>768.69</v>
          </cell>
          <cell r="O391">
            <v>778.51</v>
          </cell>
          <cell r="Q391">
            <v>766.03</v>
          </cell>
          <cell r="S391">
            <v>784.77</v>
          </cell>
          <cell r="U391">
            <v>793.37</v>
          </cell>
          <cell r="W391">
            <v>806.82</v>
          </cell>
        </row>
        <row r="392">
          <cell r="A392" t="str">
            <v>2 S 04 101 03</v>
          </cell>
          <cell r="B392" t="str">
            <v>Boca BSTC D=1,00m normal</v>
          </cell>
          <cell r="E392" t="str">
            <v>und</v>
          </cell>
          <cell r="G392">
            <v>1075.82</v>
          </cell>
          <cell r="M392">
            <v>1188.52</v>
          </cell>
          <cell r="O392">
            <v>1204.75</v>
          </cell>
          <cell r="Q392">
            <v>1183.3399999999999</v>
          </cell>
          <cell r="S392">
            <v>1214.72</v>
          </cell>
          <cell r="U392">
            <v>1220.32</v>
          </cell>
          <cell r="W392">
            <v>1242.73</v>
          </cell>
        </row>
        <row r="393">
          <cell r="A393" t="str">
            <v>2 S 04 101 04</v>
          </cell>
          <cell r="B393" t="str">
            <v>Boca BSTC D=1,20m normal</v>
          </cell>
          <cell r="E393" t="str">
            <v>und</v>
          </cell>
          <cell r="G393">
            <v>1556.13</v>
          </cell>
          <cell r="M393">
            <v>1718.76</v>
          </cell>
          <cell r="O393">
            <v>1743.56</v>
          </cell>
          <cell r="Q393">
            <v>1709.94</v>
          </cell>
          <cell r="S393">
            <v>1758.33</v>
          </cell>
          <cell r="U393">
            <v>1756.74</v>
          </cell>
          <cell r="W393">
            <v>1791.15</v>
          </cell>
        </row>
        <row r="394">
          <cell r="A394" t="str">
            <v>2 S 04 101 05</v>
          </cell>
          <cell r="B394" t="str">
            <v>Boca BSTC D=1,50m normal</v>
          </cell>
          <cell r="E394" t="str">
            <v>und</v>
          </cell>
          <cell r="G394">
            <v>2807.58</v>
          </cell>
          <cell r="M394">
            <v>3100.24</v>
          </cell>
          <cell r="O394">
            <v>3148.01</v>
          </cell>
          <cell r="Q394">
            <v>3081.25</v>
          </cell>
          <cell r="S394">
            <v>3175.46</v>
          </cell>
          <cell r="U394">
            <v>3150.25</v>
          </cell>
          <cell r="W394">
            <v>3216.91</v>
          </cell>
        </row>
        <row r="395">
          <cell r="A395" t="str">
            <v>2 S 04 101 06</v>
          </cell>
          <cell r="B395" t="str">
            <v>Boca BSTC D=0,60m - esc.=15</v>
          </cell>
          <cell r="E395" t="str">
            <v>und</v>
          </cell>
          <cell r="G395">
            <v>438.82</v>
          </cell>
          <cell r="M395">
            <v>485.06</v>
          </cell>
          <cell r="O395">
            <v>490.76</v>
          </cell>
          <cell r="Q395">
            <v>483.89</v>
          </cell>
          <cell r="S395">
            <v>494.58</v>
          </cell>
          <cell r="U395">
            <v>503.68</v>
          </cell>
          <cell r="W395">
            <v>511.41</v>
          </cell>
        </row>
        <row r="396">
          <cell r="A396" t="str">
            <v>2 S 04 101 07</v>
          </cell>
          <cell r="B396" t="str">
            <v>Boca BSTC D=0,80 m - esc.=15</v>
          </cell>
          <cell r="E396" t="str">
            <v>und</v>
          </cell>
          <cell r="G396">
            <v>731.83</v>
          </cell>
          <cell r="M396">
            <v>808.73</v>
          </cell>
          <cell r="O396">
            <v>819.08</v>
          </cell>
          <cell r="Q396">
            <v>805.92</v>
          </cell>
          <cell r="S396">
            <v>825.68</v>
          </cell>
          <cell r="U396">
            <v>834.62</v>
          </cell>
          <cell r="W396">
            <v>848.78</v>
          </cell>
        </row>
        <row r="397">
          <cell r="A397" t="str">
            <v>2 S 04 101 08</v>
          </cell>
          <cell r="B397" t="str">
            <v>Boca BSTC D=1,00 m - esc.=15</v>
          </cell>
          <cell r="E397" t="str">
            <v>und</v>
          </cell>
          <cell r="G397">
            <v>1128.07</v>
          </cell>
          <cell r="M397">
            <v>1246.24</v>
          </cell>
          <cell r="O397">
            <v>1263.28</v>
          </cell>
          <cell r="Q397">
            <v>1240.8</v>
          </cell>
          <cell r="S397">
            <v>1273.78</v>
          </cell>
          <cell r="U397">
            <v>1279.48</v>
          </cell>
          <cell r="W397">
            <v>1303</v>
          </cell>
        </row>
        <row r="398">
          <cell r="A398" t="str">
            <v>2 S 04 101 09</v>
          </cell>
          <cell r="B398" t="str">
            <v>Boca BSTC D=1,20 m - esc.=15</v>
          </cell>
          <cell r="E398" t="str">
            <v>und</v>
          </cell>
          <cell r="G398">
            <v>1636.86</v>
          </cell>
          <cell r="M398">
            <v>1807.93</v>
          </cell>
          <cell r="O398">
            <v>1834.07</v>
          </cell>
          <cell r="Q398">
            <v>1798.6</v>
          </cell>
          <cell r="S398">
            <v>1849.62</v>
          </cell>
          <cell r="U398">
            <v>1847.54</v>
          </cell>
          <cell r="W398">
            <v>1883.81</v>
          </cell>
        </row>
        <row r="399">
          <cell r="A399" t="str">
            <v>2 S 04 101 10</v>
          </cell>
          <cell r="B399" t="str">
            <v>Boca BSTC D=1,50 m - esc.=15</v>
          </cell>
          <cell r="E399" t="str">
            <v>und</v>
          </cell>
          <cell r="G399">
            <v>2958.41</v>
          </cell>
          <cell r="M399">
            <v>3266.81</v>
          </cell>
          <cell r="O399">
            <v>3317.23</v>
          </cell>
          <cell r="Q399">
            <v>3246.71</v>
          </cell>
          <cell r="S399">
            <v>3346.17</v>
          </cell>
          <cell r="U399">
            <v>3319.01</v>
          </cell>
          <cell r="W399">
            <v>3389.36</v>
          </cell>
        </row>
        <row r="400">
          <cell r="A400" t="str">
            <v>2 S 04 101 11</v>
          </cell>
          <cell r="B400" t="str">
            <v>Boca BSTC D=0,60 m - esc.=30</v>
          </cell>
          <cell r="E400" t="str">
            <v>und</v>
          </cell>
          <cell r="G400">
            <v>489.66</v>
          </cell>
          <cell r="M400">
            <v>541.29999999999995</v>
          </cell>
          <cell r="O400">
            <v>547.66</v>
          </cell>
          <cell r="Q400">
            <v>540</v>
          </cell>
          <cell r="S400">
            <v>551.95000000000005</v>
          </cell>
          <cell r="U400">
            <v>562.04</v>
          </cell>
          <cell r="W400">
            <v>570.66</v>
          </cell>
        </row>
        <row r="401">
          <cell r="A401" t="str">
            <v>2 S 04 101 12</v>
          </cell>
          <cell r="B401" t="str">
            <v>Boca BSTC D=0,80 m - esc.=30</v>
          </cell>
          <cell r="E401" t="str">
            <v>und</v>
          </cell>
          <cell r="G401">
            <v>814.29</v>
          </cell>
          <cell r="M401">
            <v>899.88</v>
          </cell>
          <cell r="O401">
            <v>911.4</v>
          </cell>
          <cell r="Q401">
            <v>896.75</v>
          </cell>
          <cell r="S401">
            <v>918.75</v>
          </cell>
          <cell r="U401">
            <v>928.63</v>
          </cell>
          <cell r="W401">
            <v>944.4</v>
          </cell>
        </row>
        <row r="402">
          <cell r="A402" t="str">
            <v>2 S 04 101 13</v>
          </cell>
          <cell r="B402" t="str">
            <v>Boca BSTC D=1,00 m - esc.=30</v>
          </cell>
          <cell r="E402" t="str">
            <v>und</v>
          </cell>
          <cell r="G402">
            <v>1254.82</v>
          </cell>
          <cell r="M402">
            <v>1386.3</v>
          </cell>
          <cell r="O402">
            <v>1405.29</v>
          </cell>
          <cell r="Q402">
            <v>1380.21</v>
          </cell>
          <cell r="S402">
            <v>1416.94</v>
          </cell>
          <cell r="U402">
            <v>1423.07</v>
          </cell>
          <cell r="W402">
            <v>1449.26</v>
          </cell>
        </row>
        <row r="403">
          <cell r="A403" t="str">
            <v>2 S 04 101 14</v>
          </cell>
          <cell r="B403" t="str">
            <v>Boca BSTC D=1,20 m - esc.=30</v>
          </cell>
          <cell r="E403" t="str">
            <v>und</v>
          </cell>
          <cell r="G403">
            <v>1825.52</v>
          </cell>
          <cell r="M403">
            <v>2016.34</v>
          </cell>
          <cell r="O403">
            <v>2045.56</v>
          </cell>
          <cell r="Q403">
            <v>2005.86</v>
          </cell>
          <cell r="S403">
            <v>2062.9299999999998</v>
          </cell>
          <cell r="U403">
            <v>2060.09</v>
          </cell>
          <cell r="W403">
            <v>2100.63</v>
          </cell>
        </row>
        <row r="404">
          <cell r="A404" t="str">
            <v>2 S 04 101 15</v>
          </cell>
          <cell r="B404" t="str">
            <v>Boca BSTC D=1,50 m - esc.=30</v>
          </cell>
          <cell r="E404" t="str">
            <v>und</v>
          </cell>
          <cell r="G404">
            <v>3308.94</v>
          </cell>
          <cell r="M404">
            <v>3653.9</v>
          </cell>
          <cell r="O404">
            <v>3710.45</v>
          </cell>
          <cell r="Q404">
            <v>3631.28</v>
          </cell>
          <cell r="S404">
            <v>3742.88</v>
          </cell>
          <cell r="U404">
            <v>3711.4</v>
          </cell>
          <cell r="W404">
            <v>3790.28</v>
          </cell>
        </row>
        <row r="405">
          <cell r="A405" t="str">
            <v>2 S 04 101 16</v>
          </cell>
          <cell r="B405" t="str">
            <v>Boca BSTC D=0,60 m - esc.=45</v>
          </cell>
          <cell r="E405" t="str">
            <v>und</v>
          </cell>
          <cell r="G405">
            <v>605.23</v>
          </cell>
          <cell r="M405">
            <v>669.06</v>
          </cell>
          <cell r="O405">
            <v>676.96</v>
          </cell>
          <cell r="Q405">
            <v>667.38</v>
          </cell>
          <cell r="S405">
            <v>682.24</v>
          </cell>
          <cell r="U405">
            <v>694.39</v>
          </cell>
          <cell r="W405">
            <v>705.11</v>
          </cell>
        </row>
        <row r="406">
          <cell r="A406" t="str">
            <v>2 S 04 101 17</v>
          </cell>
          <cell r="B406" t="str">
            <v>Boca BSTC D=0,80 m - esc.=45</v>
          </cell>
          <cell r="E406" t="str">
            <v>und</v>
          </cell>
          <cell r="G406">
            <v>1095.04</v>
          </cell>
          <cell r="M406">
            <v>1210.54</v>
          </cell>
          <cell r="O406">
            <v>1226.7</v>
          </cell>
          <cell r="Q406">
            <v>1204.3599999999999</v>
          </cell>
          <cell r="S406">
            <v>1231.8599999999999</v>
          </cell>
          <cell r="U406">
            <v>1243.94</v>
          </cell>
          <cell r="W406">
            <v>1266.1500000000001</v>
          </cell>
        </row>
        <row r="407">
          <cell r="A407" t="str">
            <v>2 S 04 101 18</v>
          </cell>
          <cell r="B407" t="str">
            <v>Boca BSTC D=1,00 m - esc.=45</v>
          </cell>
          <cell r="E407" t="str">
            <v>und</v>
          </cell>
          <cell r="G407">
            <v>1555.91</v>
          </cell>
          <cell r="M407">
            <v>1718.98</v>
          </cell>
          <cell r="O407">
            <v>1742.67</v>
          </cell>
          <cell r="Q407">
            <v>1711.27</v>
          </cell>
          <cell r="S407">
            <v>1757.13</v>
          </cell>
          <cell r="U407">
            <v>1763.66</v>
          </cell>
          <cell r="W407">
            <v>1796.34</v>
          </cell>
        </row>
        <row r="408">
          <cell r="A408" t="str">
            <v>2 S 04 101 19</v>
          </cell>
          <cell r="B408" t="str">
            <v>Boca BSTC D=1,20 m - esc.=45</v>
          </cell>
          <cell r="E408" t="str">
            <v>und</v>
          </cell>
          <cell r="G408">
            <v>2265.17</v>
          </cell>
          <cell r="M408">
            <v>2501.98</v>
          </cell>
          <cell r="O408">
            <v>2538.5</v>
          </cell>
          <cell r="Q408">
            <v>2488.71</v>
          </cell>
          <cell r="S408">
            <v>2560.14</v>
          </cell>
          <cell r="U408">
            <v>2554.65</v>
          </cell>
          <cell r="W408">
            <v>2605.3200000000002</v>
          </cell>
        </row>
        <row r="409">
          <cell r="A409" t="str">
            <v>2 S 04 101 20</v>
          </cell>
          <cell r="B409" t="str">
            <v>Boca BSTC D=1,50 m - esc.=45</v>
          </cell>
          <cell r="E409" t="str">
            <v>und</v>
          </cell>
          <cell r="G409">
            <v>4158.87</v>
          </cell>
          <cell r="M409">
            <v>4594.7299999999996</v>
          </cell>
          <cell r="O409">
            <v>4665.8900000000003</v>
          </cell>
          <cell r="Q409">
            <v>4565.95</v>
          </cell>
          <cell r="S409">
            <v>4706.58</v>
          </cell>
          <cell r="U409">
            <v>4663.51</v>
          </cell>
          <cell r="W409">
            <v>4762.79</v>
          </cell>
        </row>
        <row r="410">
          <cell r="A410" t="str">
            <v>2 S 04 110 01</v>
          </cell>
          <cell r="B410" t="str">
            <v>Corpo BDTC D=1,00m</v>
          </cell>
          <cell r="E410" t="str">
            <v>m</v>
          </cell>
          <cell r="G410">
            <v>824.9</v>
          </cell>
          <cell r="M410">
            <v>900.22</v>
          </cell>
          <cell r="O410">
            <v>927.15</v>
          </cell>
          <cell r="Q410">
            <v>907.37</v>
          </cell>
          <cell r="S410">
            <v>931.46</v>
          </cell>
          <cell r="U410">
            <v>921.52</v>
          </cell>
          <cell r="W410">
            <v>938.66</v>
          </cell>
        </row>
        <row r="411">
          <cell r="A411" t="str">
            <v>2 S 04 110 02</v>
          </cell>
          <cell r="B411" t="str">
            <v>Corpo BDTC D=1,20m</v>
          </cell>
          <cell r="E411" t="str">
            <v>m</v>
          </cell>
          <cell r="G411">
            <v>1056.6500000000001</v>
          </cell>
          <cell r="M411">
            <v>1150.45</v>
          </cell>
          <cell r="O411">
            <v>1186.5</v>
          </cell>
          <cell r="Q411">
            <v>1162.6199999999999</v>
          </cell>
          <cell r="S411">
            <v>1191.3900000000001</v>
          </cell>
          <cell r="U411">
            <v>1184.4000000000001</v>
          </cell>
          <cell r="W411">
            <v>1204.92</v>
          </cell>
        </row>
        <row r="412">
          <cell r="A412" t="str">
            <v>2 S 04 110 03</v>
          </cell>
          <cell r="B412" t="str">
            <v>Corpo BDTC D=1,50m</v>
          </cell>
          <cell r="E412" t="str">
            <v>m</v>
          </cell>
          <cell r="G412">
            <v>1691.15</v>
          </cell>
          <cell r="M412">
            <v>1834.73</v>
          </cell>
          <cell r="O412">
            <v>1894.91</v>
          </cell>
          <cell r="Q412">
            <v>1855.82</v>
          </cell>
          <cell r="S412">
            <v>1902.9</v>
          </cell>
          <cell r="U412">
            <v>1890.15</v>
          </cell>
          <cell r="W412">
            <v>1924.41</v>
          </cell>
        </row>
        <row r="413">
          <cell r="A413" t="str">
            <v>2 S 04 111 01</v>
          </cell>
          <cell r="B413" t="str">
            <v>Boca BDTC D=1,00m normal</v>
          </cell>
          <cell r="E413" t="str">
            <v>und</v>
          </cell>
          <cell r="G413">
            <v>1506.31</v>
          </cell>
          <cell r="M413">
            <v>1663.87</v>
          </cell>
          <cell r="O413">
            <v>1687.18</v>
          </cell>
          <cell r="Q413">
            <v>1656.03</v>
          </cell>
          <cell r="S413">
            <v>1701.27</v>
          </cell>
          <cell r="U413">
            <v>1704.85</v>
          </cell>
          <cell r="W413">
            <v>1737.13</v>
          </cell>
        </row>
        <row r="414">
          <cell r="A414" t="str">
            <v>2 S 04 111 02</v>
          </cell>
          <cell r="B414" t="str">
            <v>Boca BDTC D=1,20m normal</v>
          </cell>
          <cell r="E414" t="str">
            <v>und</v>
          </cell>
          <cell r="G414">
            <v>2185.6999999999998</v>
          </cell>
          <cell r="M414">
            <v>2413.77</v>
          </cell>
          <cell r="O414">
            <v>2449.44</v>
          </cell>
          <cell r="Q414">
            <v>2400.54</v>
          </cell>
          <cell r="S414">
            <v>2470.4</v>
          </cell>
          <cell r="U414">
            <v>2462</v>
          </cell>
          <cell r="W414">
            <v>2511.65</v>
          </cell>
        </row>
        <row r="415">
          <cell r="A415" t="str">
            <v>2 S 04 111 03</v>
          </cell>
          <cell r="B415" t="str">
            <v>Boca BDTC D=1,50m normal</v>
          </cell>
          <cell r="E415" t="str">
            <v>und</v>
          </cell>
          <cell r="G415">
            <v>3835.64</v>
          </cell>
          <cell r="M415">
            <v>4236.74</v>
          </cell>
          <cell r="O415">
            <v>4303.68</v>
          </cell>
          <cell r="Q415">
            <v>4208.88</v>
          </cell>
          <cell r="S415">
            <v>4341.4799999999996</v>
          </cell>
          <cell r="U415">
            <v>4292.3599999999997</v>
          </cell>
          <cell r="W415">
            <v>4386.05</v>
          </cell>
        </row>
        <row r="416">
          <cell r="A416" t="str">
            <v>2 S 04 111 05</v>
          </cell>
          <cell r="B416" t="str">
            <v>Boca BDTC D=1,00 m - esc.=15</v>
          </cell>
          <cell r="E416" t="str">
            <v>und</v>
          </cell>
          <cell r="G416">
            <v>1573.89</v>
          </cell>
          <cell r="M416">
            <v>1738.53</v>
          </cell>
          <cell r="O416">
            <v>1762.9</v>
          </cell>
          <cell r="Q416">
            <v>1730.33</v>
          </cell>
          <cell r="S416">
            <v>1777.62</v>
          </cell>
          <cell r="U416">
            <v>1781.29</v>
          </cell>
          <cell r="W416">
            <v>1815.02</v>
          </cell>
        </row>
        <row r="417">
          <cell r="A417" t="str">
            <v>2 S 04 111 06</v>
          </cell>
          <cell r="B417" t="str">
            <v>Boca BDTC D=1,20 m - esc.=15</v>
          </cell>
          <cell r="E417" t="str">
            <v>und</v>
          </cell>
          <cell r="G417">
            <v>2288.25</v>
          </cell>
          <cell r="M417">
            <v>2527.0300000000002</v>
          </cell>
          <cell r="O417">
            <v>2564.41</v>
          </cell>
          <cell r="Q417">
            <v>2513.14</v>
          </cell>
          <cell r="S417">
            <v>2586.38</v>
          </cell>
          <cell r="U417">
            <v>2577.31</v>
          </cell>
          <cell r="W417">
            <v>2629.34</v>
          </cell>
        </row>
        <row r="418">
          <cell r="A418" t="str">
            <v>2 S 04 111 07</v>
          </cell>
          <cell r="B418" t="str">
            <v>Boca BDTC D=1,50 m - esc.=15</v>
          </cell>
          <cell r="E418" t="str">
            <v>und</v>
          </cell>
          <cell r="G418">
            <v>4029</v>
          </cell>
          <cell r="M418">
            <v>4448.3999999999996</v>
          </cell>
          <cell r="O418">
            <v>4518.67</v>
          </cell>
          <cell r="Q418">
            <v>4419.41</v>
          </cell>
          <cell r="S418">
            <v>4558.51</v>
          </cell>
          <cell r="U418">
            <v>4509.74</v>
          </cell>
          <cell r="W418">
            <v>4608.03</v>
          </cell>
        </row>
        <row r="419">
          <cell r="A419" t="str">
            <v>2 S 04 111 08</v>
          </cell>
          <cell r="B419" t="str">
            <v>Boca BDTC D=1,00 - esc.=30</v>
          </cell>
          <cell r="E419" t="str">
            <v>und</v>
          </cell>
          <cell r="G419">
            <v>1750.25</v>
          </cell>
          <cell r="M419">
            <v>1933.39</v>
          </cell>
          <cell r="O419">
            <v>1960.49</v>
          </cell>
          <cell r="Q419">
            <v>1924.28</v>
          </cell>
          <cell r="S419">
            <v>1976.92</v>
          </cell>
          <cell r="U419">
            <v>1980.94</v>
          </cell>
          <cell r="W419">
            <v>2018.44</v>
          </cell>
        </row>
        <row r="420">
          <cell r="A420" t="str">
            <v>2 S 04 111 09</v>
          </cell>
          <cell r="B420" t="str">
            <v>Boca BDTC D=1,20 m - esc.=30</v>
          </cell>
          <cell r="E420" t="str">
            <v>und</v>
          </cell>
          <cell r="G420">
            <v>2546.83</v>
          </cell>
          <cell r="M420">
            <v>2812.66</v>
          </cell>
          <cell r="O420">
            <v>2854.31</v>
          </cell>
          <cell r="Q420">
            <v>2797.16</v>
          </cell>
          <cell r="S420">
            <v>2878.78</v>
          </cell>
          <cell r="U420">
            <v>2868.35</v>
          </cell>
          <cell r="W420">
            <v>2926.29</v>
          </cell>
        </row>
        <row r="421">
          <cell r="A421" t="str">
            <v>2 S 04 111 10</v>
          </cell>
          <cell r="B421" t="str">
            <v>Boca BDTC D=1,50 m - esc.=30</v>
          </cell>
          <cell r="E421" t="str">
            <v>und</v>
          </cell>
          <cell r="G421">
            <v>4502.21</v>
          </cell>
          <cell r="M421">
            <v>4970.95</v>
          </cell>
          <cell r="O421">
            <v>5049.58</v>
          </cell>
          <cell r="Q421">
            <v>4938.4399999999996</v>
          </cell>
          <cell r="S421">
            <v>5094.1400000000003</v>
          </cell>
          <cell r="U421">
            <v>5038.82</v>
          </cell>
          <cell r="W421">
            <v>5148.78</v>
          </cell>
        </row>
        <row r="422">
          <cell r="A422" t="str">
            <v>2 S 04 111 11</v>
          </cell>
          <cell r="B422" t="str">
            <v>Boca BDTC D=1,00 m - esc.=45</v>
          </cell>
          <cell r="E422" t="str">
            <v>und</v>
          </cell>
          <cell r="G422">
            <v>2160.3000000000002</v>
          </cell>
          <cell r="M422">
            <v>2386.7399999999998</v>
          </cell>
          <cell r="O422">
            <v>2420.2399999999998</v>
          </cell>
          <cell r="Q422">
            <v>2375.41</v>
          </cell>
          <cell r="S422">
            <v>2440.5</v>
          </cell>
          <cell r="U422">
            <v>2444.73</v>
          </cell>
          <cell r="W422">
            <v>2491.0500000000002</v>
          </cell>
        </row>
        <row r="423">
          <cell r="A423" t="str">
            <v>2 S 04 111 12</v>
          </cell>
          <cell r="B423" t="str">
            <v>Boca BDTC D=1,20 m - esc.=45</v>
          </cell>
          <cell r="E423" t="str">
            <v>und</v>
          </cell>
          <cell r="G423">
            <v>3143.21</v>
          </cell>
          <cell r="M423">
            <v>3471.42</v>
          </cell>
          <cell r="O423">
            <v>3523.01</v>
          </cell>
          <cell r="Q423">
            <v>3452.09</v>
          </cell>
          <cell r="S423">
            <v>3553.27</v>
          </cell>
          <cell r="U423">
            <v>3538.96</v>
          </cell>
          <cell r="W423">
            <v>3610.7</v>
          </cell>
        </row>
        <row r="424">
          <cell r="A424" t="str">
            <v>2 S 04 111 13</v>
          </cell>
          <cell r="B424" t="str">
            <v>Boca BDTC D=1,50 m - esc.=45</v>
          </cell>
          <cell r="E424" t="str">
            <v>und</v>
          </cell>
          <cell r="G424">
            <v>5571.34</v>
          </cell>
          <cell r="M424">
            <v>6150.05</v>
          </cell>
          <cell r="O424">
            <v>6248.02</v>
          </cell>
          <cell r="Q424">
            <v>6109.3</v>
          </cell>
          <cell r="S424">
            <v>6303.43</v>
          </cell>
          <cell r="U424">
            <v>6231.8</v>
          </cell>
          <cell r="W424">
            <v>6368.78</v>
          </cell>
        </row>
        <row r="425">
          <cell r="A425" t="str">
            <v>2 S 04 120 01</v>
          </cell>
          <cell r="B425" t="str">
            <v>Corpo BTTC D=1,00m</v>
          </cell>
          <cell r="E425" t="str">
            <v>m</v>
          </cell>
          <cell r="G425">
            <v>1163.6400000000001</v>
          </cell>
          <cell r="M425">
            <v>1268.79</v>
          </cell>
          <cell r="O425">
            <v>1307.51</v>
          </cell>
          <cell r="Q425">
            <v>1280.4100000000001</v>
          </cell>
          <cell r="S425">
            <v>1313.08</v>
          </cell>
          <cell r="U425">
            <v>1302.19</v>
          </cell>
          <cell r="W425">
            <v>1325.54</v>
          </cell>
        </row>
        <row r="426">
          <cell r="A426" t="str">
            <v>2 S 04 120 02</v>
          </cell>
          <cell r="B426" t="str">
            <v>Corpo BTTC D=1,20m</v>
          </cell>
          <cell r="E426" t="str">
            <v>m</v>
          </cell>
          <cell r="G426">
            <v>1575.6</v>
          </cell>
          <cell r="M426">
            <v>1714.77</v>
          </cell>
          <cell r="O426">
            <v>1768.82</v>
          </cell>
          <cell r="Q426">
            <v>1732.97</v>
          </cell>
          <cell r="S426">
            <v>1776.14</v>
          </cell>
          <cell r="U426">
            <v>1765.27</v>
          </cell>
          <cell r="W426">
            <v>1796.03</v>
          </cell>
        </row>
        <row r="427">
          <cell r="A427" t="str">
            <v>2 S 04 120 03</v>
          </cell>
          <cell r="B427" t="str">
            <v>Corpo BTTC D=1,50m</v>
          </cell>
          <cell r="E427" t="str">
            <v>m</v>
          </cell>
          <cell r="G427">
            <v>2352.62</v>
          </cell>
          <cell r="M427">
            <v>2552.98</v>
          </cell>
          <cell r="O427">
            <v>2637.95</v>
          </cell>
          <cell r="Q427">
            <v>2587.77</v>
          </cell>
          <cell r="S427">
            <v>2647.81</v>
          </cell>
          <cell r="U427">
            <v>2644.7</v>
          </cell>
          <cell r="W427">
            <v>2687.43</v>
          </cell>
        </row>
        <row r="428">
          <cell r="A428" t="str">
            <v>2 S 04 121 01</v>
          </cell>
          <cell r="B428" t="str">
            <v>Boca BTTC D=1,00m normal</v>
          </cell>
          <cell r="E428" t="str">
            <v>und</v>
          </cell>
          <cell r="G428">
            <v>1943.6</v>
          </cell>
          <cell r="M428">
            <v>2146.69</v>
          </cell>
          <cell r="O428">
            <v>2177.25</v>
          </cell>
          <cell r="Q428">
            <v>2136.0500000000002</v>
          </cell>
          <cell r="S428">
            <v>2195.31</v>
          </cell>
          <cell r="U428">
            <v>2196.67</v>
          </cell>
          <cell r="W428">
            <v>2239.06</v>
          </cell>
        </row>
        <row r="429">
          <cell r="A429" t="str">
            <v>2 S 04 121 02</v>
          </cell>
          <cell r="B429" t="str">
            <v>Boca BTTC D=1,20m normal</v>
          </cell>
          <cell r="E429" t="str">
            <v>und</v>
          </cell>
          <cell r="G429">
            <v>2821.36</v>
          </cell>
          <cell r="M429">
            <v>3115.53</v>
          </cell>
          <cell r="O429">
            <v>3162.21</v>
          </cell>
          <cell r="Q429">
            <v>3097.71</v>
          </cell>
          <cell r="S429">
            <v>3189.06</v>
          </cell>
          <cell r="U429">
            <v>3173.86</v>
          </cell>
          <cell r="W429">
            <v>3238.94</v>
          </cell>
        </row>
        <row r="430">
          <cell r="A430" t="str">
            <v>2 S 04 121 03</v>
          </cell>
          <cell r="B430" t="str">
            <v>Boca BTTC D=1,50m normal</v>
          </cell>
          <cell r="E430" t="str">
            <v>und</v>
          </cell>
          <cell r="G430">
            <v>4904.9799999999996</v>
          </cell>
          <cell r="M430">
            <v>5415.17</v>
          </cell>
          <cell r="O430">
            <v>5501.76</v>
          </cell>
          <cell r="Q430">
            <v>5378.69</v>
          </cell>
          <cell r="S430">
            <v>5550</v>
          </cell>
          <cell r="U430">
            <v>5483.4</v>
          </cell>
          <cell r="W430">
            <v>5604.68</v>
          </cell>
        </row>
        <row r="431">
          <cell r="A431" t="str">
            <v>2 S 04 121 04</v>
          </cell>
          <cell r="B431" t="str">
            <v>Boca BTTC D=1,00 m - esc.=15</v>
          </cell>
          <cell r="E431" t="str">
            <v>und</v>
          </cell>
          <cell r="G431">
            <v>2025.35</v>
          </cell>
          <cell r="M431">
            <v>2237.0100000000002</v>
          </cell>
          <cell r="O431">
            <v>2268.85</v>
          </cell>
          <cell r="Q431">
            <v>2225.9299999999998</v>
          </cell>
          <cell r="S431">
            <v>2287.6799999999998</v>
          </cell>
          <cell r="U431">
            <v>2289.12</v>
          </cell>
          <cell r="W431">
            <v>2333.27</v>
          </cell>
        </row>
        <row r="432">
          <cell r="A432" t="str">
            <v>2 S 04 121 05</v>
          </cell>
          <cell r="B432" t="str">
            <v>Boca BTTC D=1,20 m - esc.=15</v>
          </cell>
          <cell r="E432" t="str">
            <v>und</v>
          </cell>
          <cell r="G432">
            <v>2946.92</v>
          </cell>
          <cell r="M432">
            <v>3254.21</v>
          </cell>
          <cell r="O432">
            <v>3302.99</v>
          </cell>
          <cell r="Q432">
            <v>3235.59</v>
          </cell>
          <cell r="S432">
            <v>3331.03</v>
          </cell>
          <cell r="U432">
            <v>3315.04</v>
          </cell>
          <cell r="W432">
            <v>3383.02</v>
          </cell>
        </row>
        <row r="433">
          <cell r="A433" t="str">
            <v>2 S 04 121 06</v>
          </cell>
          <cell r="B433" t="str">
            <v>Boca BTTC D=1,50 m - esc.=15</v>
          </cell>
          <cell r="E433" t="str">
            <v>und</v>
          </cell>
          <cell r="G433">
            <v>5127.67</v>
          </cell>
          <cell r="M433">
            <v>5661.06</v>
          </cell>
          <cell r="O433">
            <v>5751.61</v>
          </cell>
          <cell r="Q433">
            <v>5622.9</v>
          </cell>
          <cell r="S433">
            <v>5802.08</v>
          </cell>
          <cell r="U433">
            <v>5732.21</v>
          </cell>
          <cell r="W433">
            <v>5859.03</v>
          </cell>
        </row>
        <row r="434">
          <cell r="A434" t="str">
            <v>2 S 04 121 07</v>
          </cell>
          <cell r="B434" t="str">
            <v>Boca BTTC D=1,00 m - esc.=30</v>
          </cell>
          <cell r="E434" t="str">
            <v>und</v>
          </cell>
          <cell r="G434">
            <v>2253.5300000000002</v>
          </cell>
          <cell r="M434">
            <v>2489.14</v>
          </cell>
          <cell r="O434">
            <v>2524.5500000000002</v>
          </cell>
          <cell r="Q434">
            <v>2476.8000000000002</v>
          </cell>
          <cell r="S434">
            <v>2545.4699999999998</v>
          </cell>
          <cell r="U434">
            <v>2547.15</v>
          </cell>
          <cell r="W434">
            <v>2596.2399999999998</v>
          </cell>
        </row>
        <row r="435">
          <cell r="A435" t="str">
            <v>2 S 04 121 08</v>
          </cell>
          <cell r="B435" t="str">
            <v>Boca BTTC D=1,20 m - esc.=30</v>
          </cell>
          <cell r="E435" t="str">
            <v>und</v>
          </cell>
          <cell r="G435">
            <v>3277.95</v>
          </cell>
          <cell r="M435">
            <v>3619.87</v>
          </cell>
          <cell r="O435">
            <v>3674.13</v>
          </cell>
          <cell r="Q435">
            <v>3599.12</v>
          </cell>
          <cell r="S435">
            <v>3705.34</v>
          </cell>
          <cell r="U435">
            <v>3687.42</v>
          </cell>
          <cell r="W435">
            <v>3763.02</v>
          </cell>
        </row>
        <row r="436">
          <cell r="A436" t="str">
            <v>2 S 04 121 09</v>
          </cell>
          <cell r="B436" t="str">
            <v>Boca BTTC D=1,50 m - esc.=30</v>
          </cell>
          <cell r="E436" t="str">
            <v>und</v>
          </cell>
          <cell r="G436">
            <v>5719.92</v>
          </cell>
          <cell r="M436">
            <v>6315.06</v>
          </cell>
          <cell r="O436">
            <v>6416.14</v>
          </cell>
          <cell r="Q436">
            <v>6272.41</v>
          </cell>
          <cell r="S436">
            <v>6472.46</v>
          </cell>
          <cell r="U436">
            <v>6393.95</v>
          </cell>
          <cell r="W436">
            <v>6535.48</v>
          </cell>
        </row>
        <row r="437">
          <cell r="A437" t="str">
            <v>2 S 04 121 10</v>
          </cell>
          <cell r="B437" t="str">
            <v>Boca BTTC D=1,00 m - esc.=45</v>
          </cell>
          <cell r="E437" t="str">
            <v>und</v>
          </cell>
          <cell r="G437">
            <v>2769.56</v>
          </cell>
          <cell r="M437">
            <v>3059.28</v>
          </cell>
          <cell r="O437">
            <v>3102.83</v>
          </cell>
          <cell r="Q437">
            <v>3044.07</v>
          </cell>
          <cell r="S437">
            <v>3128.59</v>
          </cell>
          <cell r="U437">
            <v>3130.32</v>
          </cell>
          <cell r="W437">
            <v>3190.66</v>
          </cell>
        </row>
        <row r="438">
          <cell r="A438" t="str">
            <v>2 S 04 121 11</v>
          </cell>
          <cell r="B438" t="str">
            <v>Boca BTTC D=1,20 m - esc.=45</v>
          </cell>
          <cell r="E438" t="str">
            <v>und</v>
          </cell>
          <cell r="G438">
            <v>4032.88</v>
          </cell>
          <cell r="M438">
            <v>4453.74</v>
          </cell>
          <cell r="O438">
            <v>4520.6400000000003</v>
          </cell>
          <cell r="Q438">
            <v>4428.1000000000004</v>
          </cell>
          <cell r="S438">
            <v>4559.1400000000003</v>
          </cell>
          <cell r="U438">
            <v>4536.03</v>
          </cell>
          <cell r="W438">
            <v>4629.17</v>
          </cell>
        </row>
        <row r="439">
          <cell r="A439" t="str">
            <v>2 S 04 121 12</v>
          </cell>
          <cell r="B439" t="str">
            <v>Boca BTTC D=1,50 m - esc.=45</v>
          </cell>
          <cell r="E439" t="str">
            <v>und</v>
          </cell>
          <cell r="G439">
            <v>7075.55</v>
          </cell>
          <cell r="M439">
            <v>7811.96</v>
          </cell>
          <cell r="O439">
            <v>7937.31</v>
          </cell>
          <cell r="Q439">
            <v>7758.88</v>
          </cell>
          <cell r="S439">
            <v>8007.15</v>
          </cell>
          <cell r="U439">
            <v>7907.57</v>
          </cell>
          <cell r="W439">
            <v>8083.03</v>
          </cell>
        </row>
        <row r="440">
          <cell r="A440" t="str">
            <v>2 S 04 200 01</v>
          </cell>
          <cell r="B440" t="str">
            <v>Corpo BSCC 1,50 x 1,50 m alt. 0 a 1,00 m</v>
          </cell>
          <cell r="E440" t="str">
            <v>und</v>
          </cell>
          <cell r="G440">
            <v>822.42</v>
          </cell>
          <cell r="M440">
            <v>917.39</v>
          </cell>
          <cell r="O440">
            <v>943.77</v>
          </cell>
          <cell r="Q440">
            <v>932.16</v>
          </cell>
          <cell r="S440">
            <v>947.34</v>
          </cell>
          <cell r="U440">
            <v>950.64</v>
          </cell>
          <cell r="W440">
            <v>963.23</v>
          </cell>
        </row>
        <row r="441">
          <cell r="A441" t="str">
            <v>2 S 04 200 02</v>
          </cell>
          <cell r="B441" t="str">
            <v>Corpo BSCC 2,00 x 2,00 m alt. 0 a 1,00 m</v>
          </cell>
          <cell r="E441" t="str">
            <v>und</v>
          </cell>
          <cell r="G441">
            <v>1185.29</v>
          </cell>
          <cell r="M441">
            <v>1327.48</v>
          </cell>
          <cell r="O441">
            <v>1364.43</v>
          </cell>
          <cell r="Q441">
            <v>1349.32</v>
          </cell>
          <cell r="S441">
            <v>1368.6</v>
          </cell>
          <cell r="U441">
            <v>1379.5</v>
          </cell>
          <cell r="W441">
            <v>1394.99</v>
          </cell>
        </row>
        <row r="442">
          <cell r="A442" t="str">
            <v>2 S 04 200 03</v>
          </cell>
          <cell r="B442" t="str">
            <v>Corpo BSCC 2,50 x 2,50 m alt. 0 a 1,00 m</v>
          </cell>
          <cell r="E442" t="str">
            <v>m</v>
          </cell>
          <cell r="G442">
            <v>1690.52</v>
          </cell>
          <cell r="M442">
            <v>1890.75</v>
          </cell>
          <cell r="O442">
            <v>1942.01</v>
          </cell>
          <cell r="Q442">
            <v>1915.9</v>
          </cell>
          <cell r="S442">
            <v>1948.04</v>
          </cell>
          <cell r="U442">
            <v>1952.08</v>
          </cell>
          <cell r="W442">
            <v>1977.71</v>
          </cell>
        </row>
        <row r="443">
          <cell r="A443" t="str">
            <v>2 S 04 200 04</v>
          </cell>
          <cell r="B443" t="str">
            <v>Corpo BSCC 3,00 x 3,00 m alt. 0 a 1,00 m</v>
          </cell>
          <cell r="E443" t="str">
            <v>m</v>
          </cell>
          <cell r="G443">
            <v>2227.0300000000002</v>
          </cell>
          <cell r="M443">
            <v>2492.56</v>
          </cell>
          <cell r="O443">
            <v>2556.91</v>
          </cell>
          <cell r="Q443">
            <v>2519.34</v>
          </cell>
          <cell r="S443">
            <v>2564.52</v>
          </cell>
          <cell r="U443">
            <v>2559.73</v>
          </cell>
          <cell r="W443">
            <v>2595.69</v>
          </cell>
        </row>
        <row r="444">
          <cell r="A444" t="str">
            <v>2 S 04 200 05</v>
          </cell>
          <cell r="B444" t="str">
            <v>Corpo BSCC 1,50 x 1,50 m alt. 1,00 a 2,50 m</v>
          </cell>
          <cell r="E444" t="str">
            <v>m</v>
          </cell>
          <cell r="G444">
            <v>745.56</v>
          </cell>
          <cell r="M444">
            <v>832.37</v>
          </cell>
          <cell r="O444">
            <v>854.14</v>
          </cell>
          <cell r="Q444">
            <v>842.4</v>
          </cell>
          <cell r="S444">
            <v>858.14</v>
          </cell>
          <cell r="U444">
            <v>855.77</v>
          </cell>
          <cell r="W444">
            <v>868.12</v>
          </cell>
        </row>
        <row r="445">
          <cell r="A445" t="str">
            <v>2 S 04 200 06</v>
          </cell>
          <cell r="B445" t="str">
            <v>Corpo BSCC 2,00 x 2,00 m alt. 1,00 a 2,50 m</v>
          </cell>
          <cell r="E445" t="str">
            <v>m</v>
          </cell>
          <cell r="G445">
            <v>1063.6500000000001</v>
          </cell>
          <cell r="M445">
            <v>1189.33</v>
          </cell>
          <cell r="O445">
            <v>1220.78</v>
          </cell>
          <cell r="Q445">
            <v>1205.04</v>
          </cell>
          <cell r="S445">
            <v>1225.1199999999999</v>
          </cell>
          <cell r="U445">
            <v>1226.8599999999999</v>
          </cell>
          <cell r="W445">
            <v>1242.97</v>
          </cell>
        </row>
        <row r="446">
          <cell r="A446" t="str">
            <v>2 S 04 200 07</v>
          </cell>
          <cell r="B446" t="str">
            <v>Corpo BSCC 2,50 x 2,50 m alt. 1,00 a 2,50 m</v>
          </cell>
          <cell r="E446" t="str">
            <v>m</v>
          </cell>
          <cell r="G446">
            <v>1600.15</v>
          </cell>
          <cell r="M446">
            <v>1789.64</v>
          </cell>
          <cell r="O446">
            <v>1836.29</v>
          </cell>
          <cell r="Q446">
            <v>1810.18</v>
          </cell>
          <cell r="S446">
            <v>1842.33</v>
          </cell>
          <cell r="U446">
            <v>1840.08</v>
          </cell>
          <cell r="W446">
            <v>1865.72</v>
          </cell>
        </row>
        <row r="447">
          <cell r="A447" t="str">
            <v>2 S 04 200 08</v>
          </cell>
          <cell r="B447" t="str">
            <v>Corpo BSCC 3,00 x 3,00 m alt. 1,00 a 2,50 m</v>
          </cell>
          <cell r="E447" t="str">
            <v>m</v>
          </cell>
          <cell r="G447">
            <v>2177.2600000000002</v>
          </cell>
          <cell r="M447">
            <v>2432.6</v>
          </cell>
          <cell r="O447">
            <v>2496.2199999999998</v>
          </cell>
          <cell r="Q447">
            <v>2457.7399999999998</v>
          </cell>
          <cell r="S447">
            <v>2504.1</v>
          </cell>
          <cell r="U447">
            <v>2495.88</v>
          </cell>
          <cell r="W447">
            <v>2532.7399999999998</v>
          </cell>
        </row>
        <row r="448">
          <cell r="A448" t="str">
            <v>2 S 04 200 09</v>
          </cell>
          <cell r="B448" t="str">
            <v>Corpo BSCC 1,50 x 1,50 m alt. 2,50 a 5,00 m</v>
          </cell>
          <cell r="E448" t="str">
            <v>m</v>
          </cell>
          <cell r="G448">
            <v>812.04</v>
          </cell>
          <cell r="M448">
            <v>907.14</v>
          </cell>
          <cell r="O448">
            <v>932.05</v>
          </cell>
          <cell r="Q448">
            <v>920.31</v>
          </cell>
          <cell r="S448">
            <v>936.06</v>
          </cell>
          <cell r="U448">
            <v>937.96</v>
          </cell>
          <cell r="W448">
            <v>950.32</v>
          </cell>
        </row>
        <row r="449">
          <cell r="A449" t="str">
            <v>2 S 04 200 10</v>
          </cell>
          <cell r="B449" t="str">
            <v>Corpo BSCC 2,00 x 2,00 m alt. 2,50 a 5,00 m</v>
          </cell>
          <cell r="E449" t="str">
            <v>m</v>
          </cell>
          <cell r="G449">
            <v>1258.22</v>
          </cell>
          <cell r="M449">
            <v>1405.85</v>
          </cell>
          <cell r="O449">
            <v>1443.11</v>
          </cell>
          <cell r="Q449">
            <v>1422.47</v>
          </cell>
          <cell r="S449">
            <v>1448.93</v>
          </cell>
          <cell r="U449">
            <v>1445.79</v>
          </cell>
          <cell r="W449">
            <v>1466.53</v>
          </cell>
        </row>
        <row r="450">
          <cell r="A450" t="str">
            <v>2 S 04 200 11</v>
          </cell>
          <cell r="B450" t="str">
            <v>Corpo BSCC 2,50 x 2,50 m alt. 2,50 a 5,00 m</v>
          </cell>
          <cell r="E450" t="str">
            <v>m</v>
          </cell>
          <cell r="G450">
            <v>1840.82</v>
          </cell>
          <cell r="M450">
            <v>2060.6999999999998</v>
          </cell>
          <cell r="O450">
            <v>2118.4699999999998</v>
          </cell>
          <cell r="Q450">
            <v>2092.33</v>
          </cell>
          <cell r="S450">
            <v>2124.4699999999998</v>
          </cell>
          <cell r="U450">
            <v>2137.35</v>
          </cell>
          <cell r="W450">
            <v>2163.0100000000002</v>
          </cell>
        </row>
        <row r="451">
          <cell r="A451" t="str">
            <v>2 S 04 200 12</v>
          </cell>
          <cell r="B451" t="str">
            <v>Corpo BSCC 3,00 x 3,00 m alt. 2,50 a 5,00 m</v>
          </cell>
          <cell r="E451" t="str">
            <v>m</v>
          </cell>
          <cell r="G451">
            <v>2671.12</v>
          </cell>
          <cell r="M451">
            <v>2987.72</v>
          </cell>
          <cell r="O451">
            <v>3067.32</v>
          </cell>
          <cell r="Q451">
            <v>3021.05</v>
          </cell>
          <cell r="S451">
            <v>3077.43</v>
          </cell>
          <cell r="U451">
            <v>3070.84</v>
          </cell>
          <cell r="W451">
            <v>3115.01</v>
          </cell>
        </row>
        <row r="452">
          <cell r="A452" t="str">
            <v>2 S 04 200 13</v>
          </cell>
          <cell r="B452" t="str">
            <v>Corpo BSCC 1,50 x 1,50 m alt. 5,00 a 7,50 m</v>
          </cell>
          <cell r="E452" t="str">
            <v>m</v>
          </cell>
          <cell r="G452">
            <v>923.94</v>
          </cell>
          <cell r="M452">
            <v>1033.67</v>
          </cell>
          <cell r="O452">
            <v>1063.42</v>
          </cell>
          <cell r="Q452">
            <v>1051.6400000000001</v>
          </cell>
          <cell r="S452">
            <v>1067.3900000000001</v>
          </cell>
          <cell r="U452">
            <v>1075.8599999999999</v>
          </cell>
          <cell r="W452">
            <v>1088.24</v>
          </cell>
        </row>
        <row r="453">
          <cell r="A453" t="str">
            <v>2 S 04 200 14</v>
          </cell>
          <cell r="B453" t="str">
            <v>Corpo BSCC 2,00 x 2,00 m alt. 5,00 a 7,50 m</v>
          </cell>
          <cell r="E453" t="str">
            <v>m</v>
          </cell>
          <cell r="G453">
            <v>1411.89</v>
          </cell>
          <cell r="M453">
            <v>1578.59</v>
          </cell>
          <cell r="O453">
            <v>1623.18</v>
          </cell>
          <cell r="Q453">
            <v>1602.54</v>
          </cell>
          <cell r="S453">
            <v>1629</v>
          </cell>
          <cell r="U453">
            <v>1635.85</v>
          </cell>
          <cell r="W453">
            <v>1656.59</v>
          </cell>
        </row>
        <row r="454">
          <cell r="A454" t="str">
            <v>2 S 04 200 15</v>
          </cell>
          <cell r="B454" t="str">
            <v>Corpo BSCC 2,50 x 2,50 m alt. 5,00 a 7,50 m</v>
          </cell>
          <cell r="E454" t="str">
            <v>m</v>
          </cell>
          <cell r="G454">
            <v>2061.46</v>
          </cell>
          <cell r="M454">
            <v>2305.65</v>
          </cell>
          <cell r="O454">
            <v>2370.19</v>
          </cell>
          <cell r="Q454">
            <v>2338.27</v>
          </cell>
          <cell r="S454">
            <v>2377.92</v>
          </cell>
          <cell r="U454">
            <v>2384.9699999999998</v>
          </cell>
          <cell r="W454">
            <v>2416.08</v>
          </cell>
        </row>
        <row r="455">
          <cell r="A455" t="str">
            <v>2 S 04 200 16</v>
          </cell>
          <cell r="B455" t="str">
            <v>Corpo BSCC 3,00 x 3,00 m alt. 5,00 a 7,50 m</v>
          </cell>
          <cell r="E455" t="str">
            <v>m</v>
          </cell>
          <cell r="G455">
            <v>2921</v>
          </cell>
          <cell r="M455">
            <v>3267.57</v>
          </cell>
          <cell r="O455">
            <v>3359.73</v>
          </cell>
          <cell r="Q455">
            <v>3313.47</v>
          </cell>
          <cell r="S455">
            <v>3369.85</v>
          </cell>
          <cell r="U455">
            <v>3380.38</v>
          </cell>
          <cell r="W455">
            <v>3424.55</v>
          </cell>
        </row>
        <row r="456">
          <cell r="A456" t="str">
            <v>2 S 04 200 17</v>
          </cell>
          <cell r="B456" t="str">
            <v>Corpo BSCC 1,50 x 1,50 m alt. 7,50 a 10,00 m</v>
          </cell>
          <cell r="E456" t="str">
            <v>m</v>
          </cell>
          <cell r="G456">
            <v>1065.05</v>
          </cell>
          <cell r="M456">
            <v>1189.5999999999999</v>
          </cell>
          <cell r="O456">
            <v>1223.9100000000001</v>
          </cell>
          <cell r="Q456">
            <v>1208.22</v>
          </cell>
          <cell r="S456">
            <v>1229.0899999999999</v>
          </cell>
          <cell r="U456">
            <v>1233.51</v>
          </cell>
          <cell r="W456">
            <v>1249.5999999999999</v>
          </cell>
        </row>
        <row r="457">
          <cell r="A457" t="str">
            <v>2 S 04 200 18</v>
          </cell>
          <cell r="B457" t="str">
            <v>Corpo BSCC 2,00 x 2,00 m alt. 7,50 a 10,00 m</v>
          </cell>
          <cell r="E457" t="str">
            <v>m</v>
          </cell>
          <cell r="G457">
            <v>1592.09</v>
          </cell>
          <cell r="M457">
            <v>1778.46</v>
          </cell>
          <cell r="O457">
            <v>1828.6</v>
          </cell>
          <cell r="Q457">
            <v>1803.09</v>
          </cell>
          <cell r="S457">
            <v>1835.8</v>
          </cell>
          <cell r="U457">
            <v>1837.65</v>
          </cell>
          <cell r="W457">
            <v>1862.96</v>
          </cell>
        </row>
        <row r="458">
          <cell r="A458" t="str">
            <v>2 S 04 200 19</v>
          </cell>
          <cell r="B458" t="str">
            <v>Corpo BSCC 2,50 x 2,50 m alt. 7,50 a 10,00 m</v>
          </cell>
          <cell r="E458" t="str">
            <v>m</v>
          </cell>
          <cell r="G458">
            <v>2268.02</v>
          </cell>
          <cell r="M458">
            <v>2539.52</v>
          </cell>
          <cell r="O458">
            <v>2612.86</v>
          </cell>
          <cell r="Q458">
            <v>2580.9499999999998</v>
          </cell>
          <cell r="S458">
            <v>2620.6</v>
          </cell>
          <cell r="U458">
            <v>2639.63</v>
          </cell>
          <cell r="W458">
            <v>2670.74</v>
          </cell>
        </row>
        <row r="459">
          <cell r="A459" t="str">
            <v>2 S 04 200 20</v>
          </cell>
          <cell r="B459" t="str">
            <v>Corpo BSCC 3,00 x 3,00 m alt. 7,50 a 10,00 m</v>
          </cell>
          <cell r="E459" t="str">
            <v>m</v>
          </cell>
          <cell r="G459">
            <v>3212.14</v>
          </cell>
          <cell r="M459">
            <v>3590.38</v>
          </cell>
          <cell r="O459">
            <v>3692.26</v>
          </cell>
          <cell r="Q459">
            <v>3638.87</v>
          </cell>
          <cell r="S459">
            <v>3704.5</v>
          </cell>
          <cell r="U459">
            <v>3709.68</v>
          </cell>
          <cell r="W459">
            <v>3760.57</v>
          </cell>
        </row>
        <row r="460">
          <cell r="A460" t="str">
            <v>2 S 04 200 21</v>
          </cell>
          <cell r="B460" t="str">
            <v>Corpo BSCC 1,50 x 1,50 m alt. 10,00 a 12,50 m</v>
          </cell>
          <cell r="E460" t="str">
            <v>m</v>
          </cell>
          <cell r="G460">
            <v>1108.5</v>
          </cell>
          <cell r="M460">
            <v>1238.74</v>
          </cell>
          <cell r="O460">
            <v>1274.94</v>
          </cell>
          <cell r="Q460">
            <v>1259.25</v>
          </cell>
          <cell r="S460">
            <v>1280.1199999999999</v>
          </cell>
          <cell r="U460">
            <v>1287.1099999999999</v>
          </cell>
          <cell r="W460">
            <v>1303.19</v>
          </cell>
        </row>
        <row r="461">
          <cell r="A461" t="str">
            <v>2 S 04 200 22</v>
          </cell>
          <cell r="B461" t="str">
            <v>Corpo BSCC 2,00 x 2,00 m alt. 10,00 a 12,50 m</v>
          </cell>
          <cell r="E461" t="str">
            <v>m</v>
          </cell>
          <cell r="G461">
            <v>1730.26</v>
          </cell>
          <cell r="M461">
            <v>1934.99</v>
          </cell>
          <cell r="O461">
            <v>1990.99</v>
          </cell>
          <cell r="Q461">
            <v>1965.51</v>
          </cell>
          <cell r="S461">
            <v>1998.22</v>
          </cell>
          <cell r="U461">
            <v>2008.06</v>
          </cell>
          <cell r="W461">
            <v>2033.34</v>
          </cell>
        </row>
        <row r="462">
          <cell r="A462" t="str">
            <v>2 S 04 200 23</v>
          </cell>
          <cell r="B462" t="str">
            <v>Corpo BSCC 2,50 x 2,50 m alt. 10,00 a 12,50 m</v>
          </cell>
          <cell r="E462" t="str">
            <v>m</v>
          </cell>
          <cell r="G462">
            <v>2498.04</v>
          </cell>
          <cell r="M462">
            <v>2793.54</v>
          </cell>
          <cell r="O462">
            <v>2874.2</v>
          </cell>
          <cell r="Q462">
            <v>2835.64</v>
          </cell>
          <cell r="S462">
            <v>2883.91</v>
          </cell>
          <cell r="U462">
            <v>2895.6</v>
          </cell>
          <cell r="W462">
            <v>2932.97</v>
          </cell>
        </row>
        <row r="463">
          <cell r="A463" t="str">
            <v>2 S 04 200 24</v>
          </cell>
          <cell r="B463" t="str">
            <v>Corpo BSCC 3,00 a 3,00 m alt. 10,00 a 12,50 m</v>
          </cell>
          <cell r="E463" t="str">
            <v>m</v>
          </cell>
          <cell r="G463">
            <v>3485.15</v>
          </cell>
          <cell r="M463">
            <v>3899.1</v>
          </cell>
          <cell r="O463">
            <v>4012.73</v>
          </cell>
          <cell r="Q463">
            <v>3959.37</v>
          </cell>
          <cell r="S463">
            <v>4025</v>
          </cell>
          <cell r="U463">
            <v>4046.18</v>
          </cell>
          <cell r="W463">
            <v>4097.1000000000004</v>
          </cell>
        </row>
        <row r="464">
          <cell r="A464" t="str">
            <v>2 S 04 200 25</v>
          </cell>
          <cell r="B464" t="str">
            <v>Corpo BSCC 1,50 x 1,50 m alt. 12,50 a 15,00 m</v>
          </cell>
          <cell r="E464" t="str">
            <v>m</v>
          </cell>
          <cell r="G464">
            <v>1163.0899999999999</v>
          </cell>
          <cell r="M464">
            <v>1300.9100000000001</v>
          </cell>
          <cell r="O464">
            <v>1339.2</v>
          </cell>
          <cell r="Q464">
            <v>1323.52</v>
          </cell>
          <cell r="S464">
            <v>1344.39</v>
          </cell>
          <cell r="U464">
            <v>1354.23</v>
          </cell>
          <cell r="W464">
            <v>1370.31</v>
          </cell>
        </row>
        <row r="465">
          <cell r="A465" t="str">
            <v>2 S 04 200 26</v>
          </cell>
          <cell r="B465" t="str">
            <v>Corpo BSCC 2,00 a 2,00 m alt. 12,50 a 15,00 m</v>
          </cell>
          <cell r="E465" t="str">
            <v>m</v>
          </cell>
          <cell r="G465">
            <v>1857.78</v>
          </cell>
          <cell r="M465">
            <v>2079.34</v>
          </cell>
          <cell r="O465">
            <v>2140.7800000000002</v>
          </cell>
          <cell r="Q465">
            <v>2115.31</v>
          </cell>
          <cell r="S465">
            <v>2148.02</v>
          </cell>
          <cell r="U465">
            <v>2165.27</v>
          </cell>
          <cell r="W465">
            <v>2190.56</v>
          </cell>
        </row>
        <row r="466">
          <cell r="A466" t="str">
            <v>2 S 04 200 27</v>
          </cell>
          <cell r="B466" t="str">
            <v>Corpo BSCC 2,50 x 2,50 m alt. 12,50 a 15,00 m</v>
          </cell>
          <cell r="E466" t="str">
            <v>m</v>
          </cell>
          <cell r="G466">
            <v>2823.4</v>
          </cell>
          <cell r="M466">
            <v>3154.6</v>
          </cell>
          <cell r="O466">
            <v>3247.57</v>
          </cell>
          <cell r="Q466">
            <v>3202.75</v>
          </cell>
          <cell r="S466">
            <v>3259.16</v>
          </cell>
          <cell r="U466">
            <v>3271.29</v>
          </cell>
          <cell r="W466">
            <v>3314.57</v>
          </cell>
        </row>
        <row r="467">
          <cell r="A467" t="str">
            <v>2 S 04 200 28</v>
          </cell>
          <cell r="B467" t="str">
            <v>Corpo BSCC 3,00 x 3,00 m alt. 12,50 a 15,00 m</v>
          </cell>
          <cell r="E467" t="str">
            <v>m</v>
          </cell>
          <cell r="G467">
            <v>3775.27</v>
          </cell>
          <cell r="M467">
            <v>4219.45</v>
          </cell>
          <cell r="O467">
            <v>4343</v>
          </cell>
          <cell r="Q467">
            <v>4281.7700000000004</v>
          </cell>
          <cell r="S467">
            <v>4357.53</v>
          </cell>
          <cell r="U467">
            <v>4371.88</v>
          </cell>
          <cell r="W467">
            <v>4430.1499999999996</v>
          </cell>
        </row>
        <row r="468">
          <cell r="A468" t="str">
            <v>2 S 04 201 01</v>
          </cell>
          <cell r="B468" t="str">
            <v>Boca BSCC 1,50 x 1,50 m normal</v>
          </cell>
          <cell r="E468" t="str">
            <v>und</v>
          </cell>
          <cell r="G468">
            <v>4755.93</v>
          </cell>
          <cell r="M468">
            <v>5284.16</v>
          </cell>
          <cell r="O468">
            <v>5412.49</v>
          </cell>
          <cell r="Q468">
            <v>5346.3</v>
          </cell>
          <cell r="S468">
            <v>5440.11</v>
          </cell>
          <cell r="U468">
            <v>5543.74</v>
          </cell>
          <cell r="W468">
            <v>5613.65</v>
          </cell>
        </row>
        <row r="469">
          <cell r="A469" t="str">
            <v>2 S 04 201 02</v>
          </cell>
          <cell r="B469" t="str">
            <v>Boca BSCC 2,00 x 2,00 m normal</v>
          </cell>
          <cell r="E469" t="str">
            <v>und</v>
          </cell>
          <cell r="G469">
            <v>7436.42</v>
          </cell>
          <cell r="M469">
            <v>8265.6299999999992</v>
          </cell>
          <cell r="O469">
            <v>8475.8799999999992</v>
          </cell>
          <cell r="Q469">
            <v>8368.31</v>
          </cell>
          <cell r="S469">
            <v>8518.3700000000008</v>
          </cell>
          <cell r="U469">
            <v>8661.94</v>
          </cell>
          <cell r="W469">
            <v>8773.3700000000008</v>
          </cell>
        </row>
        <row r="470">
          <cell r="A470" t="str">
            <v>2 S 04 201 03</v>
          </cell>
          <cell r="B470" t="str">
            <v>Boca BSCC 2,50 x 2,50 m normal</v>
          </cell>
          <cell r="E470" t="str">
            <v>und</v>
          </cell>
          <cell r="G470">
            <v>10042.129999999999</v>
          </cell>
          <cell r="M470">
            <v>11159.79</v>
          </cell>
          <cell r="O470">
            <v>11448.96</v>
          </cell>
          <cell r="Q470">
            <v>11299.85</v>
          </cell>
          <cell r="S470">
            <v>11506.55</v>
          </cell>
          <cell r="U470">
            <v>11687.21</v>
          </cell>
          <cell r="W470">
            <v>11840.48</v>
          </cell>
        </row>
        <row r="471">
          <cell r="A471" t="str">
            <v>2 S 04 201 04</v>
          </cell>
          <cell r="B471" t="str">
            <v>Boca BSCC 3,00 x 3,00 m normal</v>
          </cell>
          <cell r="E471" t="str">
            <v>und</v>
          </cell>
          <cell r="G471">
            <v>14367.56</v>
          </cell>
          <cell r="M471">
            <v>15975.33</v>
          </cell>
          <cell r="O471">
            <v>16400.13</v>
          </cell>
          <cell r="Q471">
            <v>16180.92</v>
          </cell>
          <cell r="S471">
            <v>16481.59</v>
          </cell>
          <cell r="U471">
            <v>16710.14</v>
          </cell>
          <cell r="W471">
            <v>16932.48</v>
          </cell>
        </row>
        <row r="472">
          <cell r="A472" t="str">
            <v>2 S 04 201 05</v>
          </cell>
          <cell r="B472" t="str">
            <v>Boca BSCC 1,50 x 1,50 m - esc.=15</v>
          </cell>
          <cell r="E472" t="str">
            <v>und</v>
          </cell>
          <cell r="G472">
            <v>4831.17</v>
          </cell>
          <cell r="M472">
            <v>5374.49</v>
          </cell>
          <cell r="O472">
            <v>5507.51</v>
          </cell>
          <cell r="Q472">
            <v>5449.48</v>
          </cell>
          <cell r="S472">
            <v>5533.09</v>
          </cell>
          <cell r="U472">
            <v>5668.5</v>
          </cell>
          <cell r="W472">
            <v>5731.06</v>
          </cell>
        </row>
        <row r="473">
          <cell r="A473" t="str">
            <v>2 S 04 201 06</v>
          </cell>
          <cell r="B473" t="str">
            <v>Boca BSCC 2,00 x 2,00 m - esc.=15</v>
          </cell>
          <cell r="E473" t="str">
            <v>und</v>
          </cell>
          <cell r="G473">
            <v>7513.24</v>
          </cell>
          <cell r="M473">
            <v>8361.4</v>
          </cell>
          <cell r="O473">
            <v>8579.7000000000007</v>
          </cell>
          <cell r="Q473">
            <v>8482.89</v>
          </cell>
          <cell r="S473">
            <v>8618.98</v>
          </cell>
          <cell r="U473">
            <v>8801.57</v>
          </cell>
          <cell r="W473">
            <v>8902.83</v>
          </cell>
        </row>
        <row r="474">
          <cell r="A474" t="str">
            <v>2 S 04 201 07</v>
          </cell>
          <cell r="B474" t="str">
            <v>Boca BSCC 2,50 x 2,50 m - esc.=15</v>
          </cell>
          <cell r="E474" t="str">
            <v>und</v>
          </cell>
          <cell r="G474">
            <v>10563.11</v>
          </cell>
          <cell r="M474">
            <v>11755.34</v>
          </cell>
          <cell r="O474">
            <v>12065.22</v>
          </cell>
          <cell r="Q474">
            <v>11920.15</v>
          </cell>
          <cell r="S474">
            <v>12121.65</v>
          </cell>
          <cell r="U474">
            <v>12343.87</v>
          </cell>
          <cell r="W474">
            <v>12493.35</v>
          </cell>
        </row>
        <row r="475">
          <cell r="A475" t="str">
            <v>2 S 04 201 08</v>
          </cell>
          <cell r="B475" t="str">
            <v>Boca BSCC 3,00 x 3,00 m - esc.=15</v>
          </cell>
          <cell r="E475" t="str">
            <v>und</v>
          </cell>
          <cell r="G475">
            <v>15036.8</v>
          </cell>
          <cell r="M475">
            <v>16737.66</v>
          </cell>
          <cell r="O475">
            <v>17191.55</v>
          </cell>
          <cell r="Q475">
            <v>16977.810000000001</v>
          </cell>
          <cell r="S475">
            <v>17271.32</v>
          </cell>
          <cell r="U475">
            <v>17556.740000000002</v>
          </cell>
          <cell r="W475">
            <v>17773.86</v>
          </cell>
        </row>
        <row r="476">
          <cell r="A476" t="str">
            <v>2 S 04 201 09</v>
          </cell>
          <cell r="B476" t="str">
            <v>Boca BSCC 1,50 x 1,50 m - esc.=30</v>
          </cell>
          <cell r="E476" t="str">
            <v>und</v>
          </cell>
          <cell r="G476">
            <v>5268.96</v>
          </cell>
          <cell r="M476">
            <v>5861.11</v>
          </cell>
          <cell r="O476">
            <v>6004.52</v>
          </cell>
          <cell r="Q476">
            <v>5936.56</v>
          </cell>
          <cell r="S476">
            <v>6033.42</v>
          </cell>
          <cell r="U476">
            <v>6163.36</v>
          </cell>
          <cell r="W476">
            <v>6235.67</v>
          </cell>
        </row>
        <row r="477">
          <cell r="A477" t="str">
            <v>2 S 04 201 10</v>
          </cell>
          <cell r="B477" t="str">
            <v>Boca BSCC 2,00 x 2,00 m - esc.=30</v>
          </cell>
          <cell r="E477" t="str">
            <v>und</v>
          </cell>
          <cell r="G477">
            <v>8180.57</v>
          </cell>
          <cell r="M477">
            <v>9102.5300000000007</v>
          </cell>
          <cell r="O477">
            <v>9336.23</v>
          </cell>
          <cell r="Q477">
            <v>9227.4599999999991</v>
          </cell>
          <cell r="S477">
            <v>9380.2099999999991</v>
          </cell>
          <cell r="U477">
            <v>9567.2000000000007</v>
          </cell>
          <cell r="W477">
            <v>9680.7800000000007</v>
          </cell>
        </row>
        <row r="478">
          <cell r="A478" t="str">
            <v>2 S 04 201 11</v>
          </cell>
          <cell r="B478" t="str">
            <v>Boca BSCC 2,50 x 2,50 m - esc.=30</v>
          </cell>
          <cell r="E478" t="str">
            <v>und</v>
          </cell>
          <cell r="G478">
            <v>11760.2</v>
          </cell>
          <cell r="M478">
            <v>13083.6</v>
          </cell>
          <cell r="O478">
            <v>13432.34</v>
          </cell>
          <cell r="Q478">
            <v>13271.66</v>
          </cell>
          <cell r="S478">
            <v>13494.96</v>
          </cell>
          <cell r="U478">
            <v>13748.13</v>
          </cell>
          <cell r="W478">
            <v>13914.17</v>
          </cell>
        </row>
        <row r="479">
          <cell r="A479" t="str">
            <v>2 S 04 201 12</v>
          </cell>
          <cell r="B479" t="str">
            <v>Boca BSCC 3,00 x 3,00 m =esc.=30</v>
          </cell>
          <cell r="E479" t="str">
            <v>und</v>
          </cell>
          <cell r="G479">
            <v>16592.310000000001</v>
          </cell>
          <cell r="M479">
            <v>18459.98</v>
          </cell>
          <cell r="O479">
            <v>18960.41</v>
          </cell>
          <cell r="Q479">
            <v>18719.150000000001</v>
          </cell>
          <cell r="S479">
            <v>19050.23</v>
          </cell>
          <cell r="U479">
            <v>19350.740000000002</v>
          </cell>
          <cell r="W479">
            <v>19596.11</v>
          </cell>
        </row>
        <row r="480">
          <cell r="A480" t="str">
            <v>2 S 04 201 13</v>
          </cell>
          <cell r="B480" t="str">
            <v>Boca BSCC 1,50 x 1,50 m - esc.=45</v>
          </cell>
          <cell r="E480" t="str">
            <v>und</v>
          </cell>
          <cell r="G480">
            <v>6552.38</v>
          </cell>
          <cell r="M480">
            <v>7286.85</v>
          </cell>
          <cell r="O480">
            <v>7470.4</v>
          </cell>
          <cell r="Q480">
            <v>7387.86</v>
          </cell>
          <cell r="S480">
            <v>7505.62</v>
          </cell>
          <cell r="U480">
            <v>7675.99</v>
          </cell>
          <cell r="W480">
            <v>7764.1</v>
          </cell>
        </row>
        <row r="481">
          <cell r="A481" t="str">
            <v>2 S 04 201 14</v>
          </cell>
          <cell r="B481" t="str">
            <v>Boca BSCC 2,00 x 2,00 m - esc.=45</v>
          </cell>
          <cell r="E481" t="str">
            <v>und</v>
          </cell>
          <cell r="G481">
            <v>10508.8</v>
          </cell>
          <cell r="M481">
            <v>11689.34</v>
          </cell>
          <cell r="O481">
            <v>11996.21</v>
          </cell>
          <cell r="Q481">
            <v>11853.95</v>
          </cell>
          <cell r="S481">
            <v>12052.73</v>
          </cell>
          <cell r="U481">
            <v>12285.65</v>
          </cell>
          <cell r="W481">
            <v>12433.59</v>
          </cell>
        </row>
        <row r="482">
          <cell r="A482" t="str">
            <v>2 S 04 201 15</v>
          </cell>
          <cell r="B482" t="str">
            <v>Boca BSCC 2,50 x 2,50 m - esc.=45</v>
          </cell>
          <cell r="E482" t="str">
            <v>und</v>
          </cell>
          <cell r="G482">
            <v>14877.5</v>
          </cell>
          <cell r="M482">
            <v>16562.55</v>
          </cell>
          <cell r="O482">
            <v>17013.89</v>
          </cell>
          <cell r="Q482">
            <v>16816.39</v>
          </cell>
          <cell r="S482">
            <v>17090.09</v>
          </cell>
          <cell r="U482">
            <v>17423.62</v>
          </cell>
          <cell r="W482">
            <v>17627.03</v>
          </cell>
        </row>
        <row r="483">
          <cell r="A483" t="str">
            <v>2 S 04 201 16</v>
          </cell>
          <cell r="B483" t="str">
            <v>Boca BSCC 3,00 x 3,00 m - esc.=45</v>
          </cell>
          <cell r="E483" t="str">
            <v>und</v>
          </cell>
          <cell r="G483">
            <v>20911.740000000002</v>
          </cell>
          <cell r="M483">
            <v>23280.12</v>
          </cell>
          <cell r="O483">
            <v>23924.55</v>
          </cell>
          <cell r="Q483">
            <v>23632.47</v>
          </cell>
          <cell r="S483">
            <v>24032.95</v>
          </cell>
          <cell r="U483">
            <v>24445.99</v>
          </cell>
          <cell r="W483">
            <v>24742.81</v>
          </cell>
        </row>
        <row r="484">
          <cell r="A484" t="str">
            <v>2 S 04 210 01</v>
          </cell>
          <cell r="B484" t="str">
            <v>Corpo BDCC 1,50 x 1,50 m alt. 0 a 1,00 m</v>
          </cell>
          <cell r="E484" t="str">
            <v>m</v>
          </cell>
          <cell r="G484">
            <v>1435.35</v>
          </cell>
          <cell r="M484">
            <v>1603.8</v>
          </cell>
          <cell r="O484">
            <v>1647.9</v>
          </cell>
          <cell r="Q484">
            <v>1625.92</v>
          </cell>
          <cell r="S484">
            <v>1654.01</v>
          </cell>
          <cell r="U484">
            <v>1656.74</v>
          </cell>
          <cell r="W484">
            <v>1678.92</v>
          </cell>
        </row>
        <row r="485">
          <cell r="A485" t="str">
            <v>2 S 04 210 02</v>
          </cell>
          <cell r="B485" t="str">
            <v>Corpo BDCC 2,00 x 2,00 m alt. 0 a 1,00 m</v>
          </cell>
          <cell r="E485" t="str">
            <v>m</v>
          </cell>
          <cell r="G485">
            <v>2077.38</v>
          </cell>
          <cell r="M485">
            <v>2327.19</v>
          </cell>
          <cell r="O485">
            <v>2391.0500000000002</v>
          </cell>
          <cell r="Q485">
            <v>2362.67</v>
          </cell>
          <cell r="S485">
            <v>2397.23</v>
          </cell>
          <cell r="U485">
            <v>2413.27</v>
          </cell>
          <cell r="W485">
            <v>2441.2399999999998</v>
          </cell>
        </row>
        <row r="486">
          <cell r="A486" t="str">
            <v>2 S 04 210 03</v>
          </cell>
          <cell r="B486" t="str">
            <v>Corpo BDCC 2,50 x 2,50 m alt. 0 a 1,00 m</v>
          </cell>
          <cell r="E486" t="str">
            <v>m</v>
          </cell>
          <cell r="G486">
            <v>2612.2399999999998</v>
          </cell>
          <cell r="M486">
            <v>2930.38</v>
          </cell>
          <cell r="O486">
            <v>3013.05</v>
          </cell>
          <cell r="Q486">
            <v>2968.65</v>
          </cell>
          <cell r="S486">
            <v>3013.97</v>
          </cell>
          <cell r="U486">
            <v>3032.39</v>
          </cell>
          <cell r="W486">
            <v>3069.47</v>
          </cell>
        </row>
        <row r="487">
          <cell r="A487" t="str">
            <v>2 S 04 210 04</v>
          </cell>
          <cell r="B487" t="str">
            <v>Corpo BDCC 3,00 x 3,00 m alt. 0 a 1,00</v>
          </cell>
          <cell r="E487" t="str">
            <v>m</v>
          </cell>
          <cell r="G487">
            <v>3605.28</v>
          </cell>
          <cell r="M487">
            <v>4040.07</v>
          </cell>
          <cell r="O487">
            <v>4144.82</v>
          </cell>
          <cell r="Q487">
            <v>4087.18</v>
          </cell>
          <cell r="S487">
            <v>4152.3100000000004</v>
          </cell>
          <cell r="U487">
            <v>4160.57</v>
          </cell>
          <cell r="W487">
            <v>4214.0200000000004</v>
          </cell>
        </row>
        <row r="488">
          <cell r="A488" t="str">
            <v>2 S 04 210 05</v>
          </cell>
          <cell r="B488" t="str">
            <v>Corpo BDCC 1,50 x 1,50 m alt. 1,00 a 2,50 m</v>
          </cell>
          <cell r="E488" t="str">
            <v>m</v>
          </cell>
          <cell r="G488">
            <v>1266.46</v>
          </cell>
          <cell r="M488">
            <v>1414.53</v>
          </cell>
          <cell r="O488">
            <v>1450.24</v>
          </cell>
          <cell r="Q488">
            <v>1428.3</v>
          </cell>
          <cell r="S488">
            <v>1456.38</v>
          </cell>
          <cell r="U488">
            <v>1447.7</v>
          </cell>
          <cell r="W488">
            <v>1469.85</v>
          </cell>
        </row>
        <row r="489">
          <cell r="A489" t="str">
            <v>2 S 04 210 06</v>
          </cell>
          <cell r="B489" t="str">
            <v>Corpo BDCC 2,00 x 2,00 m alt. 1,00 a 2,50 m</v>
          </cell>
          <cell r="E489" t="str">
            <v>m</v>
          </cell>
          <cell r="G489">
            <v>1850.42</v>
          </cell>
          <cell r="M489">
            <v>2069.7600000000002</v>
          </cell>
          <cell r="O489">
            <v>2123.17</v>
          </cell>
          <cell r="Q489">
            <v>2093.6799999999998</v>
          </cell>
          <cell r="S489">
            <v>2129.73</v>
          </cell>
          <cell r="U489">
            <v>2128.46</v>
          </cell>
          <cell r="W489">
            <v>2157.56</v>
          </cell>
        </row>
        <row r="490">
          <cell r="A490" t="str">
            <v>2 S 04 210 07</v>
          </cell>
          <cell r="B490" t="str">
            <v>Corpo BDCC 2,50 x 2,50 m alt. 1,00 a 2,50 m</v>
          </cell>
          <cell r="E490" t="str">
            <v>m</v>
          </cell>
          <cell r="G490">
            <v>2493.54</v>
          </cell>
          <cell r="M490">
            <v>2792.54</v>
          </cell>
          <cell r="O490">
            <v>2864.59</v>
          </cell>
          <cell r="Q490">
            <v>2825.63</v>
          </cell>
          <cell r="S490">
            <v>2870.67</v>
          </cell>
          <cell r="U490">
            <v>2875.77</v>
          </cell>
          <cell r="W490">
            <v>2912.87</v>
          </cell>
        </row>
        <row r="491">
          <cell r="A491" t="str">
            <v>2 S 04 210 08</v>
          </cell>
          <cell r="B491" t="str">
            <v>Corpo BDCC 3,00 x 3,00 m alt. 1,00 a 2,50 m</v>
          </cell>
          <cell r="E491" t="str">
            <v>m</v>
          </cell>
          <cell r="G491">
            <v>3424.26</v>
          </cell>
          <cell r="M491">
            <v>3835.86</v>
          </cell>
          <cell r="O491">
            <v>3930.89</v>
          </cell>
          <cell r="Q491">
            <v>3871.63</v>
          </cell>
          <cell r="S491">
            <v>3938.9</v>
          </cell>
          <cell r="U491">
            <v>3929.48</v>
          </cell>
          <cell r="W491">
            <v>3984.55</v>
          </cell>
        </row>
        <row r="492">
          <cell r="A492" t="str">
            <v>2 S 04 210 09</v>
          </cell>
          <cell r="B492" t="str">
            <v>Corpo BDCC 1,50 x 1,50 m alt. 2,50 a 5,00 m</v>
          </cell>
          <cell r="E492" t="str">
            <v>m</v>
          </cell>
          <cell r="G492">
            <v>1348.61</v>
          </cell>
          <cell r="M492">
            <v>1506.45</v>
          </cell>
          <cell r="O492">
            <v>1546.34</v>
          </cell>
          <cell r="Q492">
            <v>1524.4</v>
          </cell>
          <cell r="S492">
            <v>1552.48</v>
          </cell>
          <cell r="U492">
            <v>1549.51</v>
          </cell>
          <cell r="W492">
            <v>1571.66</v>
          </cell>
        </row>
        <row r="493">
          <cell r="A493" t="str">
            <v>2 S 04 210 10</v>
          </cell>
          <cell r="B493" t="str">
            <v>Corpo BDCC 2,00 x 2,00 m alt. 2,50 a 5,00 m</v>
          </cell>
          <cell r="E493" t="str">
            <v>m</v>
          </cell>
          <cell r="G493">
            <v>2092.9299999999998</v>
          </cell>
          <cell r="M493">
            <v>2343.35</v>
          </cell>
          <cell r="O493">
            <v>2407.67</v>
          </cell>
          <cell r="Q493">
            <v>2378.15</v>
          </cell>
          <cell r="S493">
            <v>2414.1999999999998</v>
          </cell>
          <cell r="U493">
            <v>2427.7800000000002</v>
          </cell>
          <cell r="W493">
            <v>2456.89</v>
          </cell>
        </row>
        <row r="494">
          <cell r="A494" t="str">
            <v>2 S 04 210 11</v>
          </cell>
          <cell r="B494" t="str">
            <v>Corpo BDCC 2,50 x 2,50 m alt. 2,50 a 5,00 m</v>
          </cell>
          <cell r="E494" t="str">
            <v>m</v>
          </cell>
          <cell r="G494">
            <v>2912.78</v>
          </cell>
          <cell r="M494">
            <v>3259.56</v>
          </cell>
          <cell r="O494">
            <v>3344.94</v>
          </cell>
          <cell r="Q494">
            <v>3296.39</v>
          </cell>
          <cell r="S494">
            <v>3353.82</v>
          </cell>
          <cell r="U494">
            <v>3352.2</v>
          </cell>
          <cell r="W494">
            <v>3398.31</v>
          </cell>
        </row>
        <row r="495">
          <cell r="A495" t="str">
            <v>2 S 04 210 12</v>
          </cell>
          <cell r="B495" t="str">
            <v>Corpo BDCC 3,00 x 3,00 m alt. 2,50 a 5,00 m</v>
          </cell>
          <cell r="E495" t="str">
            <v>m</v>
          </cell>
          <cell r="G495">
            <v>3803.79</v>
          </cell>
          <cell r="M495">
            <v>4258.25</v>
          </cell>
          <cell r="O495">
            <v>4362.68</v>
          </cell>
          <cell r="Q495">
            <v>4291.71</v>
          </cell>
          <cell r="S495">
            <v>4374.1099999999997</v>
          </cell>
          <cell r="U495">
            <v>4347.1400000000003</v>
          </cell>
          <cell r="W495">
            <v>4413.2</v>
          </cell>
        </row>
        <row r="496">
          <cell r="A496" t="str">
            <v>2 S 04 210 13</v>
          </cell>
          <cell r="B496" t="str">
            <v>Corpo BDCC 1,50 x 1,50 m alt. 5,00 a 7,50 m</v>
          </cell>
          <cell r="E496" t="str">
            <v>m</v>
          </cell>
          <cell r="G496">
            <v>1531.56</v>
          </cell>
          <cell r="M496">
            <v>1712.57</v>
          </cell>
          <cell r="O496">
            <v>1760.86</v>
          </cell>
          <cell r="Q496">
            <v>1738.89</v>
          </cell>
          <cell r="S496">
            <v>1766.97</v>
          </cell>
          <cell r="U496">
            <v>1775.41</v>
          </cell>
          <cell r="W496">
            <v>1797.59</v>
          </cell>
        </row>
        <row r="497">
          <cell r="A497" t="str">
            <v>2 S 04 210 14</v>
          </cell>
          <cell r="B497" t="str">
            <v>Corpo BDCC 2,00 a 2,00 m alt. 5,00 a 7,50 m</v>
          </cell>
          <cell r="E497" t="str">
            <v>m</v>
          </cell>
          <cell r="G497">
            <v>2420.3200000000002</v>
          </cell>
          <cell r="M497">
            <v>2705.61</v>
          </cell>
          <cell r="O497">
            <v>2780.87</v>
          </cell>
          <cell r="Q497">
            <v>2742.38</v>
          </cell>
          <cell r="S497">
            <v>2789.83</v>
          </cell>
          <cell r="U497">
            <v>2795.42</v>
          </cell>
          <cell r="W497">
            <v>2832.8</v>
          </cell>
        </row>
        <row r="498">
          <cell r="A498" t="str">
            <v>2 S 04 210 15</v>
          </cell>
          <cell r="B498" t="str">
            <v>Corpo BDCC 2,50 x 2,50 m alt. 5,00 a 7,50 m</v>
          </cell>
          <cell r="E498" t="str">
            <v>m</v>
          </cell>
          <cell r="G498">
            <v>3307.6</v>
          </cell>
          <cell r="M498">
            <v>3706.58</v>
          </cell>
          <cell r="O498">
            <v>3808.73</v>
          </cell>
          <cell r="Q498">
            <v>3760.16</v>
          </cell>
          <cell r="S498">
            <v>3817.59</v>
          </cell>
          <cell r="U498">
            <v>3838.8</v>
          </cell>
          <cell r="W498">
            <v>3884.94</v>
          </cell>
        </row>
        <row r="499">
          <cell r="A499" t="str">
            <v>2 S 04 210 16</v>
          </cell>
          <cell r="B499" t="str">
            <v>Corpo BDCC 3,00 x 3,00 m alt. 5,00 a 7,50 m</v>
          </cell>
          <cell r="E499" t="str">
            <v>m</v>
          </cell>
          <cell r="G499">
            <v>4530.1000000000004</v>
          </cell>
          <cell r="M499">
            <v>5076.38</v>
          </cell>
          <cell r="O499">
            <v>5214.3500000000004</v>
          </cell>
          <cell r="Q499">
            <v>5143.3599999999997</v>
          </cell>
          <cell r="S499">
            <v>5225.7700000000004</v>
          </cell>
          <cell r="U499">
            <v>5244.44</v>
          </cell>
          <cell r="W499">
            <v>5310.52</v>
          </cell>
        </row>
        <row r="500">
          <cell r="A500" t="str">
            <v>2 S 04 210 17</v>
          </cell>
          <cell r="B500" t="str">
            <v>Corpo BDCC 1,50 x 1,50 m alt. 7,50 a 10,00 m</v>
          </cell>
          <cell r="E500" t="str">
            <v>m</v>
          </cell>
          <cell r="G500">
            <v>1684.46</v>
          </cell>
          <cell r="M500">
            <v>1887.24</v>
          </cell>
          <cell r="O500">
            <v>1941.68</v>
          </cell>
          <cell r="Q500">
            <v>1920.49</v>
          </cell>
          <cell r="S500">
            <v>1948.57</v>
          </cell>
          <cell r="U500">
            <v>1965.74</v>
          </cell>
          <cell r="W500">
            <v>1987.42</v>
          </cell>
        </row>
        <row r="501">
          <cell r="A501" t="str">
            <v>2 S 04 210 18</v>
          </cell>
          <cell r="B501" t="str">
            <v>Corpo BDCC 2,00 x 2,00 m alt. 7,50 a 10,00 m</v>
          </cell>
          <cell r="E501" t="str">
            <v>m</v>
          </cell>
          <cell r="G501">
            <v>2772.85</v>
          </cell>
          <cell r="M501">
            <v>3106.64</v>
          </cell>
          <cell r="O501">
            <v>3195.72</v>
          </cell>
          <cell r="Q501">
            <v>3157.25</v>
          </cell>
          <cell r="S501">
            <v>3204.7</v>
          </cell>
          <cell r="U501">
            <v>3229.11</v>
          </cell>
          <cell r="W501">
            <v>3266.49</v>
          </cell>
        </row>
        <row r="502">
          <cell r="A502" t="str">
            <v>2 S 04 210 19</v>
          </cell>
          <cell r="B502" t="str">
            <v>Corpo BDCC 2,50 x 2,50 m alt. 7,50 a 10,00 m</v>
          </cell>
          <cell r="E502" t="str">
            <v>m</v>
          </cell>
          <cell r="G502">
            <v>3555.14</v>
          </cell>
          <cell r="M502">
            <v>3979.08</v>
          </cell>
          <cell r="O502">
            <v>4089.68</v>
          </cell>
          <cell r="Q502">
            <v>4034.6</v>
          </cell>
          <cell r="S502">
            <v>4104.91</v>
          </cell>
          <cell r="U502">
            <v>4113.37</v>
          </cell>
          <cell r="W502">
            <v>4166.66</v>
          </cell>
        </row>
        <row r="503">
          <cell r="A503" t="str">
            <v>2 S 04 210 20</v>
          </cell>
          <cell r="B503" t="str">
            <v>Corpo BDCC 3,00 x 3,00 m alt. 7,50 a 10,00 m</v>
          </cell>
          <cell r="E503" t="str">
            <v>m</v>
          </cell>
          <cell r="G503">
            <v>5072.99</v>
          </cell>
          <cell r="M503">
            <v>5676.92</v>
          </cell>
          <cell r="O503">
            <v>5832.59</v>
          </cell>
          <cell r="Q503">
            <v>5746.52</v>
          </cell>
          <cell r="S503">
            <v>5848.22</v>
          </cell>
          <cell r="U503">
            <v>5852.27</v>
          </cell>
          <cell r="W503">
            <v>5932.37</v>
          </cell>
        </row>
        <row r="504">
          <cell r="A504" t="str">
            <v>2 S 04 210 21</v>
          </cell>
          <cell r="B504" t="str">
            <v>Corpo BDCC 1,50 x 1,50 m alt. 10,00 a 12,50 m</v>
          </cell>
          <cell r="E504" t="str">
            <v>m</v>
          </cell>
          <cell r="G504">
            <v>1901.48</v>
          </cell>
          <cell r="M504">
            <v>2125.73</v>
          </cell>
          <cell r="O504">
            <v>2186.4499999999998</v>
          </cell>
          <cell r="Q504">
            <v>2157.29</v>
          </cell>
          <cell r="S504">
            <v>2194.63</v>
          </cell>
          <cell r="U504">
            <v>2201.42</v>
          </cell>
          <cell r="W504">
            <v>2230.31</v>
          </cell>
        </row>
        <row r="505">
          <cell r="A505" t="str">
            <v>2 S 04 210 22</v>
          </cell>
          <cell r="B505" t="str">
            <v>Corpo BDCC 2,00 x 2,00 m alt. 10,00 a 12,50 m</v>
          </cell>
          <cell r="E505" t="str">
            <v>m</v>
          </cell>
          <cell r="G505">
            <v>3036.29</v>
          </cell>
          <cell r="M505">
            <v>3396.59</v>
          </cell>
          <cell r="O505">
            <v>3493.64</v>
          </cell>
          <cell r="Q505">
            <v>3446.46</v>
          </cell>
          <cell r="S505">
            <v>3505.15</v>
          </cell>
          <cell r="U505">
            <v>3517.84</v>
          </cell>
          <cell r="W505">
            <v>3563.39</v>
          </cell>
        </row>
        <row r="506">
          <cell r="A506" t="str">
            <v>2 S 04 210 23</v>
          </cell>
          <cell r="B506" t="str">
            <v>Corpo BDCC 2,50 x 2,50 m alt. 10,00 a 12,50 m</v>
          </cell>
          <cell r="E506" t="str">
            <v>m</v>
          </cell>
          <cell r="G506">
            <v>4013.83</v>
          </cell>
          <cell r="M506">
            <v>4498.04</v>
          </cell>
          <cell r="O506">
            <v>4625.7</v>
          </cell>
          <cell r="Q506">
            <v>4567.17</v>
          </cell>
          <cell r="S506">
            <v>4637.47</v>
          </cell>
          <cell r="U506">
            <v>4667.57</v>
          </cell>
          <cell r="W506">
            <v>4723.07</v>
          </cell>
        </row>
        <row r="507">
          <cell r="A507" t="str">
            <v>2 S 04 210 24</v>
          </cell>
          <cell r="B507" t="str">
            <v>Corpo BDCC 3,00 x 3,00 m alt. 10,00 a 12,50 m</v>
          </cell>
          <cell r="E507" t="str">
            <v>m</v>
          </cell>
          <cell r="G507">
            <v>5664.79</v>
          </cell>
          <cell r="M507">
            <v>6347.64</v>
          </cell>
          <cell r="O507">
            <v>6528.06</v>
          </cell>
          <cell r="Q507">
            <v>6441.97</v>
          </cell>
          <cell r="S507">
            <v>6543.67</v>
          </cell>
          <cell r="U507">
            <v>6581.38</v>
          </cell>
          <cell r="W507">
            <v>6661.51</v>
          </cell>
        </row>
        <row r="508">
          <cell r="A508" t="str">
            <v>2 S 04 210 25</v>
          </cell>
          <cell r="B508" t="str">
            <v>Corpo BDCC 1,50 x 1,50 m alt. 12,50 a 15,00 m</v>
          </cell>
          <cell r="E508" t="str">
            <v>m</v>
          </cell>
          <cell r="G508">
            <v>2022.91</v>
          </cell>
          <cell r="M508">
            <v>2264.92</v>
          </cell>
          <cell r="O508">
            <v>2329.8000000000002</v>
          </cell>
          <cell r="Q508">
            <v>2300.71</v>
          </cell>
          <cell r="S508">
            <v>2338.06</v>
          </cell>
          <cell r="U508">
            <v>2350.54</v>
          </cell>
          <cell r="W508">
            <v>2379.39</v>
          </cell>
        </row>
        <row r="509">
          <cell r="A509" t="str">
            <v>2 S 04 210 26</v>
          </cell>
          <cell r="B509" t="str">
            <v>Corpo BDCC 2,00 x 2,00 m alt. 12,50 a 15,00 m</v>
          </cell>
          <cell r="E509" t="str">
            <v>m</v>
          </cell>
          <cell r="G509">
            <v>3112.23</v>
          </cell>
          <cell r="M509">
            <v>3482.64</v>
          </cell>
          <cell r="O509">
            <v>3582.84</v>
          </cell>
          <cell r="Q509">
            <v>3535.62</v>
          </cell>
          <cell r="S509">
            <v>3594.32</v>
          </cell>
          <cell r="U509">
            <v>3611.29</v>
          </cell>
          <cell r="W509">
            <v>3656.87</v>
          </cell>
        </row>
        <row r="510">
          <cell r="A510" t="str">
            <v>2 S 04 210 27</v>
          </cell>
          <cell r="B510" t="str">
            <v>Corpo BDCC 2,50 x 2,50 m alt. 12,50 a 15,00 m</v>
          </cell>
          <cell r="E510" t="str">
            <v>m</v>
          </cell>
          <cell r="G510">
            <v>4382.0200000000004</v>
          </cell>
          <cell r="M510">
            <v>4915.26</v>
          </cell>
          <cell r="O510">
            <v>5058.41</v>
          </cell>
          <cell r="Q510">
            <v>4999.93</v>
          </cell>
          <cell r="S510">
            <v>5070.2299999999996</v>
          </cell>
          <cell r="U510">
            <v>5121.43</v>
          </cell>
          <cell r="W510">
            <v>5176.91</v>
          </cell>
        </row>
        <row r="511">
          <cell r="A511" t="str">
            <v>2 S 04 210 28</v>
          </cell>
          <cell r="B511" t="str">
            <v>Corpo BDCC 3,00 x 3,00 m alt. 12,50 a 15,00 m</v>
          </cell>
          <cell r="E511" t="str">
            <v>m</v>
          </cell>
          <cell r="G511">
            <v>5650.85</v>
          </cell>
          <cell r="M511">
            <v>6330.24</v>
          </cell>
          <cell r="O511">
            <v>6511.08</v>
          </cell>
          <cell r="Q511">
            <v>6424.99</v>
          </cell>
          <cell r="S511">
            <v>6526.69</v>
          </cell>
          <cell r="U511">
            <v>6564.97</v>
          </cell>
          <cell r="W511">
            <v>6645.1</v>
          </cell>
        </row>
        <row r="512">
          <cell r="A512" t="str">
            <v>2 S 04 211 01</v>
          </cell>
          <cell r="B512" t="str">
            <v>Boca BDCC 1,50 x 1,50 m normal</v>
          </cell>
          <cell r="E512" t="str">
            <v>und</v>
          </cell>
          <cell r="G512">
            <v>5519.25</v>
          </cell>
          <cell r="M512">
            <v>6136.6</v>
          </cell>
          <cell r="O512">
            <v>6291.38</v>
          </cell>
          <cell r="Q512">
            <v>6219.01</v>
          </cell>
          <cell r="S512">
            <v>6321.6</v>
          </cell>
          <cell r="U512">
            <v>6455.3</v>
          </cell>
          <cell r="W512">
            <v>6531.89</v>
          </cell>
        </row>
        <row r="513">
          <cell r="A513" t="str">
            <v>2 S 04 211 02</v>
          </cell>
          <cell r="B513" t="str">
            <v>Boca BDCC 2,00 x 2,00 m normal</v>
          </cell>
          <cell r="E513" t="str">
            <v>und</v>
          </cell>
          <cell r="G513">
            <v>8616.7900000000009</v>
          </cell>
          <cell r="M513">
            <v>9579.1299999999992</v>
          </cell>
          <cell r="O513">
            <v>9830.24</v>
          </cell>
          <cell r="Q513">
            <v>9705.02</v>
          </cell>
          <cell r="S513">
            <v>9878.4500000000007</v>
          </cell>
          <cell r="U513">
            <v>10041.209999999999</v>
          </cell>
          <cell r="W513">
            <v>10169.99</v>
          </cell>
        </row>
        <row r="514">
          <cell r="A514" t="str">
            <v>2 S 04 211 03</v>
          </cell>
          <cell r="B514" t="str">
            <v>Boca BDCC 2,50 x 2,50 m normal</v>
          </cell>
          <cell r="E514" t="str">
            <v>und</v>
          </cell>
          <cell r="G514">
            <v>12113.36</v>
          </cell>
          <cell r="M514">
            <v>13466.77</v>
          </cell>
          <cell r="O514">
            <v>13824.95</v>
          </cell>
          <cell r="Q514">
            <v>13641</v>
          </cell>
          <cell r="S514">
            <v>13893.47</v>
          </cell>
          <cell r="U514">
            <v>14091.14</v>
          </cell>
          <cell r="W514">
            <v>14278.12</v>
          </cell>
        </row>
        <row r="515">
          <cell r="A515" t="str">
            <v>2 S 04 211 04</v>
          </cell>
          <cell r="B515" t="str">
            <v>Boca BDCC 3,00 x 3,00 m normal</v>
          </cell>
          <cell r="E515" t="str">
            <v>und</v>
          </cell>
          <cell r="G515">
            <v>17590.990000000002</v>
          </cell>
          <cell r="M515">
            <v>19568.900000000001</v>
          </cell>
          <cell r="O515">
            <v>20105.54</v>
          </cell>
          <cell r="Q515">
            <v>19834.14</v>
          </cell>
          <cell r="S515">
            <v>20202.88</v>
          </cell>
          <cell r="U515">
            <v>20463.11</v>
          </cell>
          <cell r="W515">
            <v>20735.5</v>
          </cell>
        </row>
        <row r="516">
          <cell r="A516" t="str">
            <v>2 S 04 211 05</v>
          </cell>
          <cell r="B516" t="str">
            <v>Boca BDCC 1,50 x 1,50 m esc.=15</v>
          </cell>
          <cell r="E516" t="str">
            <v>und</v>
          </cell>
          <cell r="G516">
            <v>6055.88</v>
          </cell>
          <cell r="M516">
            <v>6734.38</v>
          </cell>
          <cell r="O516">
            <v>6905.86</v>
          </cell>
          <cell r="Q516">
            <v>6827.12</v>
          </cell>
          <cell r="S516">
            <v>6938.57</v>
          </cell>
          <cell r="U516">
            <v>7086.82</v>
          </cell>
          <cell r="W516">
            <v>7170.11</v>
          </cell>
        </row>
        <row r="517">
          <cell r="A517" t="str">
            <v>2 S 04 211 06</v>
          </cell>
          <cell r="B517" t="str">
            <v>Boca BDCC 2,00 x 2,00 m esc=15</v>
          </cell>
          <cell r="E517" t="str">
            <v>und</v>
          </cell>
          <cell r="G517">
            <v>9476.2000000000007</v>
          </cell>
          <cell r="M517">
            <v>10538.22</v>
          </cell>
          <cell r="O517">
            <v>10814.78</v>
          </cell>
          <cell r="Q517">
            <v>10680.08</v>
          </cell>
          <cell r="S517">
            <v>10866.96</v>
          </cell>
          <cell r="U517">
            <v>11054.28</v>
          </cell>
          <cell r="W517">
            <v>11193.21</v>
          </cell>
        </row>
        <row r="518">
          <cell r="A518" t="str">
            <v>2 S 04 211 07</v>
          </cell>
          <cell r="B518" t="str">
            <v>Boca BDCC 2,50 x 2,50 m esc=15</v>
          </cell>
          <cell r="E518" t="str">
            <v>und</v>
          </cell>
          <cell r="G518">
            <v>13044.59</v>
          </cell>
          <cell r="M518">
            <v>14507.72</v>
          </cell>
          <cell r="O518">
            <v>14896.79</v>
          </cell>
          <cell r="Q518">
            <v>14708.78</v>
          </cell>
          <cell r="S518">
            <v>14967.91</v>
          </cell>
          <cell r="U518">
            <v>15214.85</v>
          </cell>
          <cell r="W518">
            <v>15407.25</v>
          </cell>
        </row>
        <row r="519">
          <cell r="A519" t="str">
            <v>2 S 04 211 08</v>
          </cell>
          <cell r="B519" t="str">
            <v>Boca BDCC 3,00 x 3,00 m esc=15</v>
          </cell>
          <cell r="E519" t="str">
            <v>und</v>
          </cell>
          <cell r="G519">
            <v>18866.52</v>
          </cell>
          <cell r="M519">
            <v>20997.27</v>
          </cell>
          <cell r="O519">
            <v>21578.83</v>
          </cell>
          <cell r="Q519">
            <v>21303.93</v>
          </cell>
          <cell r="S519">
            <v>21678.89</v>
          </cell>
          <cell r="U519">
            <v>22012.400000000001</v>
          </cell>
          <cell r="W519">
            <v>22290.06</v>
          </cell>
        </row>
        <row r="520">
          <cell r="A520" t="str">
            <v>2 S 04 211 09</v>
          </cell>
          <cell r="B520" t="str">
            <v>Boca BDCC 1,50 x 1,50 m - esc.=30</v>
          </cell>
          <cell r="E520" t="str">
            <v>und</v>
          </cell>
          <cell r="G520">
            <v>6267.99</v>
          </cell>
          <cell r="M520">
            <v>6945.62</v>
          </cell>
          <cell r="O520">
            <v>7125.6</v>
          </cell>
          <cell r="Q520">
            <v>7036.58</v>
          </cell>
          <cell r="S520">
            <v>7162.29</v>
          </cell>
          <cell r="U520">
            <v>7307.5</v>
          </cell>
          <cell r="W520">
            <v>7401.37</v>
          </cell>
        </row>
        <row r="521">
          <cell r="A521" t="str">
            <v>2 S 04 211 10</v>
          </cell>
          <cell r="B521" t="str">
            <v>Boca BDCC 2,00 x 2,00 m esc=30</v>
          </cell>
          <cell r="E521" t="str">
            <v>und</v>
          </cell>
          <cell r="G521">
            <v>10202.17</v>
          </cell>
          <cell r="M521">
            <v>11344.01</v>
          </cell>
          <cell r="O521">
            <v>11637.63</v>
          </cell>
          <cell r="Q521">
            <v>11490.92</v>
          </cell>
          <cell r="S521">
            <v>11695.46</v>
          </cell>
          <cell r="U521">
            <v>11890.39</v>
          </cell>
          <cell r="W521">
            <v>12042.1</v>
          </cell>
        </row>
        <row r="522">
          <cell r="A522" t="str">
            <v>2 S 04 211 11</v>
          </cell>
          <cell r="B522" t="str">
            <v>Boca BDCC 2,50 x 2,50 m esc.=30</v>
          </cell>
          <cell r="E522" t="str">
            <v>und</v>
          </cell>
          <cell r="G522">
            <v>13841.87</v>
          </cell>
          <cell r="M522">
            <v>15413.26</v>
          </cell>
          <cell r="O522">
            <v>15837.81</v>
          </cell>
          <cell r="Q522">
            <v>15651.43</v>
          </cell>
          <cell r="S522">
            <v>15908.21</v>
          </cell>
          <cell r="U522">
            <v>16205.34</v>
          </cell>
          <cell r="W522">
            <v>16396.03</v>
          </cell>
        </row>
        <row r="523">
          <cell r="A523" t="str">
            <v>2 S 04 211 12</v>
          </cell>
          <cell r="B523" t="str">
            <v>Boca BDCC 3,00 x 3,00 m esc=30</v>
          </cell>
          <cell r="E523" t="str">
            <v>und</v>
          </cell>
          <cell r="G523">
            <v>21404.79</v>
          </cell>
          <cell r="M523">
            <v>23832.080000000002</v>
          </cell>
          <cell r="O523">
            <v>24495.89</v>
          </cell>
          <cell r="Q523">
            <v>24190.61</v>
          </cell>
          <cell r="S523">
            <v>24607.08</v>
          </cell>
          <cell r="U523">
            <v>25002.76</v>
          </cell>
          <cell r="W523">
            <v>25311.17</v>
          </cell>
        </row>
        <row r="524">
          <cell r="A524" t="str">
            <v>2 S 04 211 13</v>
          </cell>
          <cell r="B524" t="str">
            <v>Boca BDCC 1,50 x 1,50 m esc=45</v>
          </cell>
          <cell r="E524" t="str">
            <v>und</v>
          </cell>
          <cell r="G524">
            <v>8137.88</v>
          </cell>
          <cell r="M524">
            <v>9047.65</v>
          </cell>
          <cell r="O524">
            <v>9276.3700000000008</v>
          </cell>
          <cell r="Q524">
            <v>9167.41</v>
          </cell>
          <cell r="S524">
            <v>9321.26</v>
          </cell>
          <cell r="U524">
            <v>9509.9</v>
          </cell>
          <cell r="W524">
            <v>9624.77</v>
          </cell>
        </row>
        <row r="525">
          <cell r="A525" t="str">
            <v>2 S 04 211 14</v>
          </cell>
          <cell r="B525" t="str">
            <v>Boca BDCC 2,00 x 2,00 m esc=45</v>
          </cell>
          <cell r="E525" t="str">
            <v>und</v>
          </cell>
          <cell r="G525">
            <v>12979.58</v>
          </cell>
          <cell r="M525">
            <v>14440.53</v>
          </cell>
          <cell r="O525">
            <v>14818.75</v>
          </cell>
          <cell r="Q525">
            <v>14635.76</v>
          </cell>
          <cell r="S525">
            <v>14889.56</v>
          </cell>
          <cell r="U525">
            <v>15146.61</v>
          </cell>
          <cell r="W525">
            <v>15335.29</v>
          </cell>
        </row>
        <row r="526">
          <cell r="A526" t="str">
            <v>2 S 04 211 15</v>
          </cell>
          <cell r="B526" t="str">
            <v>Boca BDCC 2,50 x 2,50 m esc=45</v>
          </cell>
          <cell r="E526" t="str">
            <v>und</v>
          </cell>
          <cell r="G526">
            <v>18676.72</v>
          </cell>
          <cell r="M526">
            <v>20788.240000000002</v>
          </cell>
          <cell r="O526">
            <v>21354.27</v>
          </cell>
          <cell r="Q526">
            <v>21094.92</v>
          </cell>
          <cell r="S526">
            <v>21452.59</v>
          </cell>
          <cell r="U526">
            <v>21829.4</v>
          </cell>
          <cell r="W526">
            <v>22094.68</v>
          </cell>
        </row>
        <row r="527">
          <cell r="A527" t="str">
            <v>2 S 04 211 16</v>
          </cell>
          <cell r="B527" t="str">
            <v>Boca BDCC 3,00x3,00m - esc=45</v>
          </cell>
          <cell r="E527" t="str">
            <v>und</v>
          </cell>
          <cell r="G527">
            <v>27080.46</v>
          </cell>
          <cell r="M527">
            <v>30165.27</v>
          </cell>
          <cell r="O527">
            <v>31015.02</v>
          </cell>
          <cell r="Q527">
            <v>30640.6</v>
          </cell>
          <cell r="S527">
            <v>31151.42</v>
          </cell>
          <cell r="U527">
            <v>31686.13</v>
          </cell>
          <cell r="W527">
            <v>32064.48</v>
          </cell>
        </row>
        <row r="528">
          <cell r="A528" t="str">
            <v>2 S 04 220 01</v>
          </cell>
          <cell r="B528" t="str">
            <v>Corpo BTCC 1,50 x 1,50 m alt. 0 a 1,00 m</v>
          </cell>
          <cell r="E528" t="str">
            <v>m</v>
          </cell>
          <cell r="G528">
            <v>1989.99</v>
          </cell>
          <cell r="M528">
            <v>2224.6799999999998</v>
          </cell>
          <cell r="O528">
            <v>2285.0500000000002</v>
          </cell>
          <cell r="Q528">
            <v>2254.34</v>
          </cell>
          <cell r="S528">
            <v>2293.12</v>
          </cell>
          <cell r="U528">
            <v>2296.1999999999998</v>
          </cell>
          <cell r="W528">
            <v>2326.83</v>
          </cell>
        </row>
        <row r="529">
          <cell r="A529" t="str">
            <v>2 S 04 220 02</v>
          </cell>
          <cell r="B529" t="str">
            <v>Corpo BTCC 2,00 x 2,00 m alt. 0 a 1,00 m</v>
          </cell>
          <cell r="E529" t="str">
            <v>m</v>
          </cell>
          <cell r="G529">
            <v>2883.97</v>
          </cell>
          <cell r="M529">
            <v>3230.44</v>
          </cell>
          <cell r="O529">
            <v>3317.75</v>
          </cell>
          <cell r="Q529">
            <v>3276.08</v>
          </cell>
          <cell r="S529">
            <v>3325.73</v>
          </cell>
          <cell r="U529">
            <v>3342.56</v>
          </cell>
          <cell r="W529">
            <v>3382.87</v>
          </cell>
        </row>
        <row r="530">
          <cell r="A530" t="str">
            <v>2 S 04 220 03</v>
          </cell>
          <cell r="B530" t="str">
            <v>Corpo BTCC 2,50 x 2,50 m alt. 0 a 1,00 m</v>
          </cell>
          <cell r="E530" t="str">
            <v>m</v>
          </cell>
          <cell r="G530">
            <v>3903.92</v>
          </cell>
          <cell r="M530">
            <v>4378.4399999999996</v>
          </cell>
          <cell r="O530">
            <v>4495.51</v>
          </cell>
          <cell r="Q530">
            <v>4440</v>
          </cell>
          <cell r="S530">
            <v>4502.7299999999996</v>
          </cell>
          <cell r="U530">
            <v>4532.3900000000003</v>
          </cell>
          <cell r="W530">
            <v>4584.41</v>
          </cell>
        </row>
        <row r="531">
          <cell r="A531" t="str">
            <v>2 S 04 220 04</v>
          </cell>
          <cell r="B531" t="str">
            <v>Corpo BTCC 3,00 x 3,00 m alt. 0 a 1,00 m</v>
          </cell>
          <cell r="E531" t="str">
            <v>m</v>
          </cell>
          <cell r="G531">
            <v>5039.22</v>
          </cell>
          <cell r="M531">
            <v>5648.55</v>
          </cell>
          <cell r="O531">
            <v>5790.65</v>
          </cell>
          <cell r="Q531">
            <v>5706.21</v>
          </cell>
          <cell r="S531">
            <v>5800.13</v>
          </cell>
          <cell r="U531">
            <v>5799.55</v>
          </cell>
          <cell r="W531">
            <v>5876.89</v>
          </cell>
        </row>
        <row r="532">
          <cell r="A532" t="str">
            <v>2 S 04 220 05</v>
          </cell>
          <cell r="B532" t="str">
            <v>Corpo BTCC 1,50 x 1,50 m alt. 1,00 a 2,50 m</v>
          </cell>
          <cell r="E532" t="str">
            <v>m</v>
          </cell>
          <cell r="G532">
            <v>1801.04</v>
          </cell>
          <cell r="M532">
            <v>2013.28</v>
          </cell>
          <cell r="O532">
            <v>2064.02</v>
          </cell>
          <cell r="Q532">
            <v>2033.29</v>
          </cell>
          <cell r="S532">
            <v>2072.08</v>
          </cell>
          <cell r="U532">
            <v>2062.04</v>
          </cell>
          <cell r="W532">
            <v>2092.67</v>
          </cell>
        </row>
        <row r="533">
          <cell r="A533" t="str">
            <v>2 S 04 220 06</v>
          </cell>
          <cell r="B533" t="str">
            <v>Corpo BTCC 2,00 x 2,00 m alt. 1,00 a 2,50 m</v>
          </cell>
          <cell r="E533" t="str">
            <v>m</v>
          </cell>
          <cell r="G533">
            <v>2614.15</v>
          </cell>
          <cell r="M533">
            <v>2926.41</v>
          </cell>
          <cell r="O533">
            <v>3001.34</v>
          </cell>
          <cell r="Q533">
            <v>2959.7</v>
          </cell>
          <cell r="S533">
            <v>3009.35</v>
          </cell>
          <cell r="U533">
            <v>3009.34</v>
          </cell>
          <cell r="W533">
            <v>3049.63</v>
          </cell>
        </row>
        <row r="534">
          <cell r="A534" t="str">
            <v>2 S 04 220 07</v>
          </cell>
          <cell r="B534" t="str">
            <v>Corpo BTCC 2,50 a 2,50 m alt. 1,00 a 2,50 m</v>
          </cell>
          <cell r="E534" t="str">
            <v>m</v>
          </cell>
          <cell r="G534">
            <v>3469.75</v>
          </cell>
          <cell r="M534">
            <v>3888.54</v>
          </cell>
          <cell r="O534">
            <v>3986.11</v>
          </cell>
          <cell r="Q534">
            <v>3930.62</v>
          </cell>
          <cell r="S534">
            <v>3993.35</v>
          </cell>
          <cell r="U534">
            <v>3996.48</v>
          </cell>
          <cell r="W534">
            <v>4048.47</v>
          </cell>
        </row>
        <row r="535">
          <cell r="A535" t="str">
            <v>2 S 04 220 08</v>
          </cell>
          <cell r="B535" t="str">
            <v>Corpo BTCC 3,00 x 3,00 m alt. 1,00 a 2,50 m</v>
          </cell>
          <cell r="E535" t="str">
            <v>m</v>
          </cell>
          <cell r="G535">
            <v>4776.33</v>
          </cell>
          <cell r="M535">
            <v>5354.43</v>
          </cell>
          <cell r="O535">
            <v>5483.12</v>
          </cell>
          <cell r="Q535">
            <v>5398.68</v>
          </cell>
          <cell r="S535">
            <v>5492.59</v>
          </cell>
          <cell r="U535">
            <v>5473.75</v>
          </cell>
          <cell r="W535">
            <v>5551.09</v>
          </cell>
        </row>
        <row r="536">
          <cell r="A536" t="str">
            <v>2 S 04 220 09</v>
          </cell>
          <cell r="B536" t="str">
            <v>Corpo BTCC 1,50 x 1,50 m alt. 2,50 a 5,00 m</v>
          </cell>
          <cell r="E536" t="str">
            <v>m</v>
          </cell>
          <cell r="G536">
            <v>1953.02</v>
          </cell>
          <cell r="M536">
            <v>2183.3200000000002</v>
          </cell>
          <cell r="O536">
            <v>2241.81</v>
          </cell>
          <cell r="Q536">
            <v>2211.09</v>
          </cell>
          <cell r="S536">
            <v>2249.88</v>
          </cell>
          <cell r="U536">
            <v>2250.39</v>
          </cell>
          <cell r="W536">
            <v>2281.02</v>
          </cell>
        </row>
        <row r="537">
          <cell r="A537" t="str">
            <v>2 S 04 220 10</v>
          </cell>
          <cell r="B537" t="str">
            <v>Corpo BTCC 2,00 x 2,00 m alt. 2,50 a 5,00 m</v>
          </cell>
          <cell r="E537" t="str">
            <v>m</v>
          </cell>
          <cell r="G537">
            <v>2985.37</v>
          </cell>
          <cell r="M537">
            <v>3345.11</v>
          </cell>
          <cell r="O537">
            <v>3436.82</v>
          </cell>
          <cell r="Q537">
            <v>3395.15</v>
          </cell>
          <cell r="S537">
            <v>3444.8</v>
          </cell>
          <cell r="U537">
            <v>3467.62</v>
          </cell>
          <cell r="W537">
            <v>3507.93</v>
          </cell>
        </row>
        <row r="538">
          <cell r="A538" t="str">
            <v>2 S 04 220 11</v>
          </cell>
          <cell r="B538" t="str">
            <v>Corpo BTCC 2,50 x 2,50 m alt. 2,50 a 5,00 m</v>
          </cell>
          <cell r="E538" t="str">
            <v>m</v>
          </cell>
          <cell r="G538">
            <v>4072.54</v>
          </cell>
          <cell r="M538">
            <v>4560.3900000000003</v>
          </cell>
          <cell r="O538">
            <v>4677.1400000000003</v>
          </cell>
          <cell r="Q538">
            <v>4608.05</v>
          </cell>
          <cell r="S538">
            <v>4688.37</v>
          </cell>
          <cell r="U538">
            <v>4682.34</v>
          </cell>
          <cell r="W538">
            <v>4747.1000000000004</v>
          </cell>
        </row>
        <row r="539">
          <cell r="A539" t="str">
            <v>2 S 04 220 12</v>
          </cell>
          <cell r="B539" t="str">
            <v>Corpo BTCC 3,00 x 3,00 m alt. 2,50 a 5,00 m</v>
          </cell>
          <cell r="E539" t="str">
            <v>m</v>
          </cell>
          <cell r="G539">
            <v>5574.88</v>
          </cell>
          <cell r="M539">
            <v>6244.8</v>
          </cell>
          <cell r="O539">
            <v>6400.28</v>
          </cell>
          <cell r="Q539">
            <v>6299.43</v>
          </cell>
          <cell r="S539">
            <v>6414.56</v>
          </cell>
          <cell r="U539">
            <v>6389.65</v>
          </cell>
          <cell r="W539">
            <v>6482.38</v>
          </cell>
        </row>
        <row r="540">
          <cell r="A540" t="str">
            <v>2 S 04 220 13</v>
          </cell>
          <cell r="B540" t="str">
            <v>Corpo BTCC 1,50 x 1,50 m alt. 5,00 a 7,50 m</v>
          </cell>
          <cell r="E540" t="str">
            <v>m</v>
          </cell>
          <cell r="G540">
            <v>2103.9699999999998</v>
          </cell>
          <cell r="M540">
            <v>2353.38</v>
          </cell>
          <cell r="O540">
            <v>2418.8000000000002</v>
          </cell>
          <cell r="Q540">
            <v>2388.0500000000002</v>
          </cell>
          <cell r="S540">
            <v>2426.84</v>
          </cell>
          <cell r="U540">
            <v>2436.77</v>
          </cell>
          <cell r="W540">
            <v>2467.42</v>
          </cell>
        </row>
        <row r="541">
          <cell r="A541" t="str">
            <v>2 S 04 220 14</v>
          </cell>
          <cell r="B541" t="str">
            <v>Corpo BTCC 2,00 x 2,00 m alt. 5,00 a 7,50 m</v>
          </cell>
          <cell r="E541" t="str">
            <v>m</v>
          </cell>
          <cell r="G541">
            <v>3358.83</v>
          </cell>
          <cell r="M541">
            <v>3757.18</v>
          </cell>
          <cell r="O541">
            <v>3859.22</v>
          </cell>
          <cell r="Q541">
            <v>3804.61</v>
          </cell>
          <cell r="S541">
            <v>3870.96</v>
          </cell>
          <cell r="U541">
            <v>3874.38</v>
          </cell>
          <cell r="W541">
            <v>3926.76</v>
          </cell>
        </row>
        <row r="542">
          <cell r="A542" t="str">
            <v>2 S 04 220 15</v>
          </cell>
          <cell r="B542" t="str">
            <v>Corpo BTCC 2,50 x 2,50 m alt. 5,00 a 7,50 m</v>
          </cell>
          <cell r="E542" t="str">
            <v>m</v>
          </cell>
          <cell r="G542">
            <v>4610.87</v>
          </cell>
          <cell r="M542">
            <v>5167.29</v>
          </cell>
          <cell r="O542">
            <v>5308.57</v>
          </cell>
          <cell r="Q542">
            <v>5239.46</v>
          </cell>
          <cell r="S542">
            <v>5319.77</v>
          </cell>
          <cell r="U542">
            <v>5347.13</v>
          </cell>
          <cell r="W542">
            <v>5411.91</v>
          </cell>
        </row>
        <row r="543">
          <cell r="A543" t="str">
            <v>2 S 04 220 16</v>
          </cell>
          <cell r="B543" t="str">
            <v>Corpo BTCC 3,00 x 3,00 m alt. 5,00 a 7,50 m</v>
          </cell>
          <cell r="E543" t="str">
            <v>m</v>
          </cell>
          <cell r="G543">
            <v>6250.25</v>
          </cell>
          <cell r="M543">
            <v>7003.07</v>
          </cell>
          <cell r="O543">
            <v>7191.27</v>
          </cell>
          <cell r="Q543">
            <v>7090.36</v>
          </cell>
          <cell r="S543">
            <v>7205.49</v>
          </cell>
          <cell r="U543">
            <v>7225.1</v>
          </cell>
          <cell r="W543">
            <v>7317.87</v>
          </cell>
        </row>
        <row r="544">
          <cell r="A544" t="str">
            <v>2 S 04 220 17</v>
          </cell>
          <cell r="B544" t="str">
            <v>Corpo BTCC 1,50 x 1,50 m alt. 7,50 a 10,00 m</v>
          </cell>
          <cell r="E544" t="str">
            <v>m</v>
          </cell>
          <cell r="G544">
            <v>2340.56</v>
          </cell>
          <cell r="M544">
            <v>2620.94</v>
          </cell>
          <cell r="O544">
            <v>2696.62</v>
          </cell>
          <cell r="Q544">
            <v>2665.88</v>
          </cell>
          <cell r="S544">
            <v>2704.67</v>
          </cell>
          <cell r="U544">
            <v>2728.57</v>
          </cell>
          <cell r="W544">
            <v>2759.23</v>
          </cell>
        </row>
        <row r="545">
          <cell r="A545" t="str">
            <v>2 S 04 220 18</v>
          </cell>
          <cell r="B545" t="str">
            <v>Corpo BTCC 2,00 x 2,00 m alt. 7,50 m a 10,00 m</v>
          </cell>
          <cell r="E545" t="str">
            <v>m</v>
          </cell>
          <cell r="G545">
            <v>3781.13</v>
          </cell>
          <cell r="M545">
            <v>4236.5200000000004</v>
          </cell>
          <cell r="O545">
            <v>4355.76</v>
          </cell>
          <cell r="Q545">
            <v>4301.12</v>
          </cell>
          <cell r="S545">
            <v>4367.4799999999996</v>
          </cell>
          <cell r="U545">
            <v>4394.29</v>
          </cell>
          <cell r="W545">
            <v>4446.6899999999996</v>
          </cell>
        </row>
        <row r="546">
          <cell r="A546" t="str">
            <v>2 S 04 220 19</v>
          </cell>
          <cell r="B546" t="str">
            <v>Corpo BTCC 2,50 x 2,50 m alt. 7,50 a 10,00 m</v>
          </cell>
          <cell r="E546" t="str">
            <v>m</v>
          </cell>
          <cell r="G546">
            <v>5249.28</v>
          </cell>
          <cell r="M546">
            <v>5877.1</v>
          </cell>
          <cell r="O546">
            <v>6040.14</v>
          </cell>
          <cell r="Q546">
            <v>5956.97</v>
          </cell>
          <cell r="S546">
            <v>6055.36</v>
          </cell>
          <cell r="U546">
            <v>6076.04</v>
          </cell>
          <cell r="W546">
            <v>6153.99</v>
          </cell>
        </row>
        <row r="547">
          <cell r="A547" t="str">
            <v>2 S 04 220 20</v>
          </cell>
          <cell r="B547" t="str">
            <v>Corpo BTCC 3,00 x 3,00 m alt 7,50 a 10,00 m</v>
          </cell>
          <cell r="E547" t="str">
            <v>m</v>
          </cell>
          <cell r="G547">
            <v>7033.02</v>
          </cell>
          <cell r="M547">
            <v>7872.08</v>
          </cell>
          <cell r="O547">
            <v>8083.17</v>
          </cell>
          <cell r="Q547">
            <v>7959.81</v>
          </cell>
          <cell r="S547">
            <v>8103.69</v>
          </cell>
          <cell r="U547">
            <v>8096.77</v>
          </cell>
          <cell r="W547">
            <v>8210.41</v>
          </cell>
        </row>
        <row r="548">
          <cell r="A548" t="str">
            <v>2 S 04 220 21</v>
          </cell>
          <cell r="B548" t="str">
            <v>Corpo BTCC 1,50 x 1,50 m alt. 10,00 a 12,50 m</v>
          </cell>
          <cell r="E548" t="str">
            <v>m</v>
          </cell>
          <cell r="G548">
            <v>2772.04</v>
          </cell>
          <cell r="M548">
            <v>3101.58</v>
          </cell>
          <cell r="O548">
            <v>3190.53</v>
          </cell>
          <cell r="Q548">
            <v>3149.19</v>
          </cell>
          <cell r="S548">
            <v>3201.55</v>
          </cell>
          <cell r="U548">
            <v>3216.28</v>
          </cell>
          <cell r="W548">
            <v>3256.79</v>
          </cell>
        </row>
        <row r="549">
          <cell r="A549" t="str">
            <v>2 S 04 220 22</v>
          </cell>
          <cell r="B549" t="str">
            <v>Corpo BTCC 2,00 x 2,00 m alt. 10,00 a 12,50 m</v>
          </cell>
          <cell r="E549" t="str">
            <v>m</v>
          </cell>
          <cell r="G549">
            <v>4127.93</v>
          </cell>
          <cell r="M549">
            <v>4618.25</v>
          </cell>
          <cell r="O549">
            <v>4747.88</v>
          </cell>
          <cell r="Q549">
            <v>4681.63</v>
          </cell>
          <cell r="S549">
            <v>4762.93</v>
          </cell>
          <cell r="U549">
            <v>4773.8900000000003</v>
          </cell>
          <cell r="W549">
            <v>4837.17</v>
          </cell>
        </row>
        <row r="550">
          <cell r="A550" t="str">
            <v>2 S 04 220 23</v>
          </cell>
          <cell r="B550" t="str">
            <v>Corpo BTCC 2,50 x 2,50 m alt. 10,00 a 12,50 m</v>
          </cell>
          <cell r="E550" t="str">
            <v>m</v>
          </cell>
          <cell r="G550">
            <v>5506.61</v>
          </cell>
          <cell r="M550">
            <v>6169.96</v>
          </cell>
          <cell r="O550">
            <v>6343.05</v>
          </cell>
          <cell r="Q550">
            <v>6259.85</v>
          </cell>
          <cell r="S550">
            <v>6358.25</v>
          </cell>
          <cell r="U550">
            <v>6392.61</v>
          </cell>
          <cell r="W550">
            <v>6470.56</v>
          </cell>
        </row>
        <row r="551">
          <cell r="A551" t="str">
            <v>2 S 04 220 24</v>
          </cell>
          <cell r="B551" t="str">
            <v>Corpo BTCC 3,00 x 3,00 m alt. 10,00 a 12,50 m</v>
          </cell>
          <cell r="E551" t="str">
            <v>m</v>
          </cell>
          <cell r="G551">
            <v>7506.17</v>
          </cell>
          <cell r="M551">
            <v>8402.76</v>
          </cell>
          <cell r="O551">
            <v>8637.1299999999992</v>
          </cell>
          <cell r="Q551">
            <v>8513.74</v>
          </cell>
          <cell r="S551">
            <v>8657.6200000000008</v>
          </cell>
          <cell r="U551">
            <v>8682.3700000000008</v>
          </cell>
          <cell r="W551">
            <v>8796.0400000000009</v>
          </cell>
        </row>
        <row r="552">
          <cell r="A552" t="str">
            <v>2 S 04 220 25</v>
          </cell>
          <cell r="B552" t="str">
            <v>Corpo BTCC 1,50 x 1,50 m alt. 12,50 a 15,00 m</v>
          </cell>
          <cell r="E552" t="str">
            <v>m</v>
          </cell>
          <cell r="G552">
            <v>2817.12</v>
          </cell>
          <cell r="M552">
            <v>3152.67</v>
          </cell>
          <cell r="O552">
            <v>3243.5</v>
          </cell>
          <cell r="Q552">
            <v>3202.17</v>
          </cell>
          <cell r="S552">
            <v>3254.53</v>
          </cell>
          <cell r="U552">
            <v>3271.83</v>
          </cell>
          <cell r="W552">
            <v>3312.34</v>
          </cell>
        </row>
        <row r="553">
          <cell r="A553" t="str">
            <v>2 S 04 220 26</v>
          </cell>
          <cell r="B553" t="str">
            <v>Corpo BTCC 2,00 x 2,00 m alt. 12,50 a 15,00 m</v>
          </cell>
          <cell r="E553" t="str">
            <v>m</v>
          </cell>
          <cell r="G553">
            <v>4406.42</v>
          </cell>
          <cell r="M553">
            <v>4933.76</v>
          </cell>
          <cell r="O553">
            <v>5075.12</v>
          </cell>
          <cell r="Q553">
            <v>5008.88</v>
          </cell>
          <cell r="S553">
            <v>5090.18</v>
          </cell>
          <cell r="U553">
            <v>5117.1099999999997</v>
          </cell>
          <cell r="W553">
            <v>5180.3900000000003</v>
          </cell>
        </row>
        <row r="554">
          <cell r="A554" t="str">
            <v>2 S 04 220 27</v>
          </cell>
          <cell r="B554" t="str">
            <v>Corpo BTCC 2,50 x 2,50 m alt. 12,50 a 15,00 m</v>
          </cell>
          <cell r="E554" t="str">
            <v>m</v>
          </cell>
          <cell r="G554">
            <v>5899.33</v>
          </cell>
          <cell r="M554">
            <v>6611.8</v>
          </cell>
          <cell r="O554">
            <v>6803.35</v>
          </cell>
          <cell r="Q554">
            <v>6720.13</v>
          </cell>
          <cell r="S554">
            <v>6818.52</v>
          </cell>
          <cell r="U554">
            <v>6878</v>
          </cell>
          <cell r="W554">
            <v>6955.96</v>
          </cell>
        </row>
        <row r="555">
          <cell r="A555" t="str">
            <v>2 S 04 220 28</v>
          </cell>
          <cell r="B555" t="str">
            <v>Corpo BTCC 3,00 x 3,00 m alt. 12,50 a 15,00 m</v>
          </cell>
          <cell r="E555" t="str">
            <v>m</v>
          </cell>
          <cell r="G555">
            <v>8137.42</v>
          </cell>
          <cell r="M555">
            <v>9119.17</v>
          </cell>
          <cell r="O555">
            <v>9379.32</v>
          </cell>
          <cell r="Q555">
            <v>9255.92</v>
          </cell>
          <cell r="S555">
            <v>9399.7900000000009</v>
          </cell>
          <cell r="U555">
            <v>9459.64</v>
          </cell>
          <cell r="W555">
            <v>9573.32</v>
          </cell>
        </row>
        <row r="556">
          <cell r="A556" t="str">
            <v>2 S 04 221 01</v>
          </cell>
          <cell r="B556" t="str">
            <v>Boca BTCC 1,50 x 1,50 m normal</v>
          </cell>
          <cell r="E556" t="str">
            <v>und</v>
          </cell>
          <cell r="G556">
            <v>6834.02</v>
          </cell>
          <cell r="M556">
            <v>7602.28</v>
          </cell>
          <cell r="O556">
            <v>7797.68</v>
          </cell>
          <cell r="Q556">
            <v>7705.31</v>
          </cell>
          <cell r="S556">
            <v>7834.72</v>
          </cell>
          <cell r="U556">
            <v>7987.2</v>
          </cell>
          <cell r="W556">
            <v>8083.21</v>
          </cell>
        </row>
        <row r="557">
          <cell r="A557" t="str">
            <v>2 S 04 221 02</v>
          </cell>
          <cell r="B557" t="str">
            <v>Boca BTCC 2,00 x 2,00 m normal</v>
          </cell>
          <cell r="E557" t="str">
            <v>und</v>
          </cell>
          <cell r="G557">
            <v>10442.6</v>
          </cell>
          <cell r="M557">
            <v>11617.89</v>
          </cell>
          <cell r="O557">
            <v>11925.54</v>
          </cell>
          <cell r="Q557">
            <v>11773.57</v>
          </cell>
          <cell r="S557">
            <v>11982.73</v>
          </cell>
          <cell r="U557">
            <v>12172.9</v>
          </cell>
          <cell r="W557">
            <v>12327.44</v>
          </cell>
        </row>
        <row r="558">
          <cell r="A558" t="str">
            <v>2 S 04 221 03</v>
          </cell>
          <cell r="B558" t="str">
            <v>Boca BTCC 2,50 x 2,50 m normal</v>
          </cell>
          <cell r="E558" t="str">
            <v>und</v>
          </cell>
          <cell r="G558">
            <v>14778.85</v>
          </cell>
          <cell r="M558">
            <v>16452.62</v>
          </cell>
          <cell r="O558">
            <v>16899.830000000002</v>
          </cell>
          <cell r="Q558">
            <v>16686.86</v>
          </cell>
          <cell r="S558">
            <v>16978.09</v>
          </cell>
          <cell r="U558">
            <v>17246.89</v>
          </cell>
          <cell r="W558">
            <v>17461.78</v>
          </cell>
        </row>
        <row r="559">
          <cell r="A559" t="str">
            <v>2 S 04 221 04</v>
          </cell>
          <cell r="B559" t="str">
            <v>Boca BTCC 3,00 x 3,00 m normal</v>
          </cell>
          <cell r="E559" t="str">
            <v>und</v>
          </cell>
          <cell r="G559">
            <v>20968.3</v>
          </cell>
          <cell r="M559">
            <v>23347.09</v>
          </cell>
          <cell r="O559">
            <v>23995.86</v>
          </cell>
          <cell r="Q559">
            <v>23683.61</v>
          </cell>
          <cell r="S559">
            <v>24106.81</v>
          </cell>
          <cell r="U559">
            <v>24445.599999999999</v>
          </cell>
          <cell r="W559">
            <v>24757.05</v>
          </cell>
        </row>
        <row r="560">
          <cell r="A560" t="str">
            <v>2 S 04 221 05</v>
          </cell>
          <cell r="B560" t="str">
            <v>Boca BTCC 1,50 x 1,50 m esc=15</v>
          </cell>
          <cell r="E560" t="str">
            <v>und</v>
          </cell>
          <cell r="G560">
            <v>7397.26</v>
          </cell>
          <cell r="M560">
            <v>8231.84</v>
          </cell>
          <cell r="O560">
            <v>8445.08</v>
          </cell>
          <cell r="Q560">
            <v>8350.2199999999993</v>
          </cell>
          <cell r="S560">
            <v>8483.83</v>
          </cell>
          <cell r="U560">
            <v>8665.7999999999993</v>
          </cell>
          <cell r="W560">
            <v>8765.2999999999993</v>
          </cell>
        </row>
        <row r="561">
          <cell r="A561" t="str">
            <v>2 S 04 221 06</v>
          </cell>
          <cell r="B561" t="str">
            <v>Boca BTCC 2,00 x 2,00 m esc=15</v>
          </cell>
          <cell r="E561" t="str">
            <v>und</v>
          </cell>
          <cell r="G561">
            <v>11225.72</v>
          </cell>
          <cell r="M561">
            <v>12491.76</v>
          </cell>
          <cell r="O561">
            <v>12824.04</v>
          </cell>
          <cell r="Q561">
            <v>12669.76</v>
          </cell>
          <cell r="S561">
            <v>12883.6</v>
          </cell>
          <cell r="U561">
            <v>13120.33</v>
          </cell>
          <cell r="W561">
            <v>13278.94</v>
          </cell>
        </row>
        <row r="562">
          <cell r="A562" t="str">
            <v>2 S 04 221 07</v>
          </cell>
          <cell r="B562" t="str">
            <v>Boca BTCC 2,50 x 2,50 m esc=15</v>
          </cell>
          <cell r="E562" t="str">
            <v>und</v>
          </cell>
          <cell r="G562">
            <v>15934.13</v>
          </cell>
          <cell r="M562">
            <v>17744.04</v>
          </cell>
          <cell r="O562">
            <v>18228.060000000001</v>
          </cell>
          <cell r="Q562">
            <v>18010.16</v>
          </cell>
          <cell r="S562">
            <v>18309.91</v>
          </cell>
          <cell r="U562">
            <v>18639.48</v>
          </cell>
          <cell r="W562">
            <v>18861.45</v>
          </cell>
        </row>
        <row r="563">
          <cell r="A563" t="str">
            <v>2 S 04 221 08</v>
          </cell>
          <cell r="B563" t="str">
            <v>Boca BTCC 3,00 x 3,00 m esc=15</v>
          </cell>
          <cell r="E563" t="str">
            <v>und</v>
          </cell>
          <cell r="G563">
            <v>20385.79</v>
          </cell>
          <cell r="M563">
            <v>22727.27</v>
          </cell>
          <cell r="O563">
            <v>23361.34</v>
          </cell>
          <cell r="Q563">
            <v>23106.97</v>
          </cell>
          <cell r="S563">
            <v>23457.64</v>
          </cell>
          <cell r="U563">
            <v>23952.82</v>
          </cell>
          <cell r="W563">
            <v>24213.040000000001</v>
          </cell>
        </row>
        <row r="564">
          <cell r="A564" t="str">
            <v>2 S 04 221 09</v>
          </cell>
          <cell r="B564" t="str">
            <v>Boca BTCC 1,50 x 1,50 m esc=30</v>
          </cell>
          <cell r="E564" t="str">
            <v>und</v>
          </cell>
          <cell r="G564">
            <v>7769.9</v>
          </cell>
          <cell r="M564">
            <v>8638.36</v>
          </cell>
          <cell r="O564">
            <v>8856.08</v>
          </cell>
          <cell r="Q564">
            <v>8750.32</v>
          </cell>
          <cell r="S564">
            <v>8899.2000000000007</v>
          </cell>
          <cell r="U564">
            <v>9073.4699999999993</v>
          </cell>
          <cell r="W564">
            <v>9184.2900000000009</v>
          </cell>
        </row>
        <row r="565">
          <cell r="A565" t="str">
            <v>2 S 04 221 10</v>
          </cell>
          <cell r="B565" t="str">
            <v>Boca BTCC 2,00 x 2,00 m exc.=30</v>
          </cell>
          <cell r="E565" t="str">
            <v>und</v>
          </cell>
          <cell r="G565">
            <v>12407.74</v>
          </cell>
          <cell r="M565">
            <v>13805.31</v>
          </cell>
          <cell r="O565">
            <v>14169.67</v>
          </cell>
          <cell r="Q565">
            <v>13995.46</v>
          </cell>
          <cell r="S565">
            <v>14236.63</v>
          </cell>
          <cell r="U565">
            <v>14485.46</v>
          </cell>
          <cell r="W565">
            <v>14664.26</v>
          </cell>
        </row>
        <row r="566">
          <cell r="A566" t="str">
            <v>2 S 04 221 11</v>
          </cell>
          <cell r="B566" t="str">
            <v>Boca BTCC 2,50 x 2,50 m esc=30</v>
          </cell>
          <cell r="E566" t="str">
            <v>und</v>
          </cell>
          <cell r="G566">
            <v>18141.84</v>
          </cell>
          <cell r="M566">
            <v>20209.45</v>
          </cell>
          <cell r="O566">
            <v>20764.759999999998</v>
          </cell>
          <cell r="Q566">
            <v>20520.7</v>
          </cell>
          <cell r="S566">
            <v>20856.25</v>
          </cell>
          <cell r="U566">
            <v>21241.26</v>
          </cell>
          <cell r="W566">
            <v>21489.72</v>
          </cell>
        </row>
        <row r="567">
          <cell r="A567" t="str">
            <v>2 S 04 221 12</v>
          </cell>
          <cell r="B567" t="str">
            <v>Boca BTCC 3,00 x 3,00 m esc=30</v>
          </cell>
          <cell r="E567" t="str">
            <v>und</v>
          </cell>
          <cell r="G567">
            <v>26122.78</v>
          </cell>
          <cell r="M567">
            <v>29122.06</v>
          </cell>
          <cell r="O567">
            <v>29949.200000000001</v>
          </cell>
          <cell r="Q567">
            <v>29600.32</v>
          </cell>
          <cell r="S567">
            <v>30075.55</v>
          </cell>
          <cell r="U567">
            <v>30621.5</v>
          </cell>
          <cell r="W567">
            <v>30972.63</v>
          </cell>
        </row>
        <row r="568">
          <cell r="A568" t="str">
            <v>2 S 04 221 13</v>
          </cell>
          <cell r="B568" t="str">
            <v>Boca BTCC 1,50 x 1,50 m esc.=45</v>
          </cell>
          <cell r="E568" t="str">
            <v>und</v>
          </cell>
          <cell r="G568">
            <v>9797.1299999999992</v>
          </cell>
          <cell r="M568">
            <v>10898.18</v>
          </cell>
          <cell r="O568">
            <v>11176.09</v>
          </cell>
          <cell r="Q568">
            <v>11045.71</v>
          </cell>
          <cell r="S568">
            <v>11229.12</v>
          </cell>
          <cell r="U568">
            <v>11455.3</v>
          </cell>
          <cell r="W568">
            <v>11591.8</v>
          </cell>
        </row>
        <row r="569">
          <cell r="A569" t="str">
            <v>2 S 04 221 14</v>
          </cell>
          <cell r="B569" t="str">
            <v>Boca BTCC 2,00 x 2,00 m esc=45</v>
          </cell>
          <cell r="E569" t="str">
            <v>und</v>
          </cell>
          <cell r="G569">
            <v>15697.17</v>
          </cell>
          <cell r="M569">
            <v>17473.490000000002</v>
          </cell>
          <cell r="O569">
            <v>17941.25</v>
          </cell>
          <cell r="Q569">
            <v>17726.71</v>
          </cell>
          <cell r="S569">
            <v>18023.490000000002</v>
          </cell>
          <cell r="U569">
            <v>18354.099999999999</v>
          </cell>
          <cell r="W569">
            <v>18574.150000000001</v>
          </cell>
        </row>
        <row r="570">
          <cell r="A570" t="str">
            <v>2 S 04 221 15</v>
          </cell>
          <cell r="B570" t="str">
            <v>Boca BTCC 2,50 x 2,50 m esc=45</v>
          </cell>
          <cell r="E570" t="str">
            <v>und</v>
          </cell>
          <cell r="G570">
            <v>22932.6</v>
          </cell>
          <cell r="M570">
            <v>25557.73</v>
          </cell>
          <cell r="O570">
            <v>26268.53</v>
          </cell>
          <cell r="Q570">
            <v>25969.21</v>
          </cell>
          <cell r="S570">
            <v>26380.68</v>
          </cell>
          <cell r="U570">
            <v>26893.31</v>
          </cell>
          <cell r="W570">
            <v>27198.02</v>
          </cell>
        </row>
        <row r="571">
          <cell r="A571" t="str">
            <v>2 S 04 221 16</v>
          </cell>
          <cell r="B571" t="str">
            <v>Boca BTCC 3,00 x 3,00 m esc=45</v>
          </cell>
          <cell r="E571" t="str">
            <v>und</v>
          </cell>
          <cell r="G571">
            <v>33087.33</v>
          </cell>
          <cell r="M571">
            <v>36898.26</v>
          </cell>
          <cell r="O571">
            <v>37956.39</v>
          </cell>
          <cell r="Q571">
            <v>37523.9</v>
          </cell>
          <cell r="S571">
            <v>38112.68</v>
          </cell>
          <cell r="U571">
            <v>38830.53</v>
          </cell>
          <cell r="W571">
            <v>39265.53</v>
          </cell>
        </row>
        <row r="572">
          <cell r="A572" t="str">
            <v>2 S 04 300 16</v>
          </cell>
          <cell r="B572" t="str">
            <v>Bueiro met. chapas múltiplas D=1,60 m galv.</v>
          </cell>
          <cell r="E572" t="str">
            <v>m</v>
          </cell>
          <cell r="G572">
            <v>845.64</v>
          </cell>
          <cell r="M572">
            <v>981.36</v>
          </cell>
          <cell r="O572">
            <v>1028.1099999999999</v>
          </cell>
          <cell r="Q572">
            <v>1026.23</v>
          </cell>
          <cell r="S572">
            <v>1027.33</v>
          </cell>
          <cell r="U572">
            <v>1025.5999999999999</v>
          </cell>
          <cell r="W572">
            <v>1025.6500000000001</v>
          </cell>
        </row>
        <row r="573">
          <cell r="A573" t="str">
            <v>2 S 04 300 20</v>
          </cell>
          <cell r="B573" t="str">
            <v>Bueiro met.chapas múltiplas D=2,00 m galv.</v>
          </cell>
          <cell r="E573" t="str">
            <v>m</v>
          </cell>
          <cell r="G573">
            <v>1056.94</v>
          </cell>
          <cell r="M573">
            <v>1210.78</v>
          </cell>
          <cell r="O573">
            <v>1279.3399999999999</v>
          </cell>
          <cell r="Q573">
            <v>1277.26</v>
          </cell>
          <cell r="S573">
            <v>1278.49</v>
          </cell>
          <cell r="U573">
            <v>1276.1500000000001</v>
          </cell>
          <cell r="W573">
            <v>1276.2</v>
          </cell>
        </row>
        <row r="574">
          <cell r="A574" t="str">
            <v>2 S 04 301 16</v>
          </cell>
          <cell r="B574" t="str">
            <v>Bueiro met. chapas múltiplas D=1,60 m rev. epoxy</v>
          </cell>
          <cell r="E574" t="str">
            <v>m</v>
          </cell>
          <cell r="G574">
            <v>921.74</v>
          </cell>
          <cell r="M574">
            <v>1066.28</v>
          </cell>
          <cell r="O574">
            <v>1076.94</v>
          </cell>
          <cell r="Q574">
            <v>1075.6600000000001</v>
          </cell>
          <cell r="S574">
            <v>1076.77</v>
          </cell>
          <cell r="U574">
            <v>1075.04</v>
          </cell>
          <cell r="W574">
            <v>1075.0899999999999</v>
          </cell>
        </row>
        <row r="575">
          <cell r="A575" t="str">
            <v>2 S 04 301 20</v>
          </cell>
          <cell r="B575" t="str">
            <v>Bueiro met. chapa múltipla D=2,00 m rev. epoxy</v>
          </cell>
          <cell r="E575" t="str">
            <v>m</v>
          </cell>
          <cell r="G575">
            <v>1150.75</v>
          </cell>
          <cell r="M575">
            <v>1315.77</v>
          </cell>
          <cell r="O575">
            <v>1339.98</v>
          </cell>
          <cell r="Q575">
            <v>1337.99</v>
          </cell>
          <cell r="S575">
            <v>1339.22</v>
          </cell>
          <cell r="U575">
            <v>1336.88</v>
          </cell>
          <cell r="W575">
            <v>1336.93</v>
          </cell>
        </row>
        <row r="576">
          <cell r="A576" t="str">
            <v>2 S 04 310 16</v>
          </cell>
          <cell r="B576" t="str">
            <v>Bueiro met.s/ interrupção tráf. D=1,60m galv.</v>
          </cell>
          <cell r="E576" t="str">
            <v>m</v>
          </cell>
          <cell r="G576">
            <v>1667.71</v>
          </cell>
          <cell r="M576">
            <v>1957.4</v>
          </cell>
          <cell r="O576">
            <v>1958.05</v>
          </cell>
          <cell r="Q576">
            <v>1892.17</v>
          </cell>
          <cell r="S576">
            <v>1893.36</v>
          </cell>
          <cell r="U576">
            <v>1891.69</v>
          </cell>
          <cell r="W576">
            <v>1892.56</v>
          </cell>
        </row>
        <row r="577">
          <cell r="A577" t="str">
            <v>2 S 04 310 20</v>
          </cell>
          <cell r="B577" t="str">
            <v>Bueiro met.s/ interrupção tráf. D=2,00m galv.</v>
          </cell>
          <cell r="E577" t="str">
            <v>m</v>
          </cell>
          <cell r="G577">
            <v>2013.11</v>
          </cell>
          <cell r="M577">
            <v>2434.67</v>
          </cell>
          <cell r="O577">
            <v>2435.4499999999998</v>
          </cell>
          <cell r="Q577">
            <v>2282.92</v>
          </cell>
          <cell r="S577">
            <v>2284.36</v>
          </cell>
          <cell r="U577">
            <v>2282.35</v>
          </cell>
          <cell r="W577">
            <v>2283.39</v>
          </cell>
        </row>
        <row r="578">
          <cell r="A578" t="str">
            <v>2 S 04 311 16</v>
          </cell>
          <cell r="B578" t="str">
            <v>Bueiro met.s/interrupção tráf.D=1,60 m rev.epoxy</v>
          </cell>
          <cell r="E578" t="str">
            <v>m</v>
          </cell>
          <cell r="G578">
            <v>1700.88</v>
          </cell>
          <cell r="M578">
            <v>2030.38</v>
          </cell>
          <cell r="O578">
            <v>2031.03</v>
          </cell>
          <cell r="Q578">
            <v>1828.85</v>
          </cell>
          <cell r="S578">
            <v>1830.05</v>
          </cell>
          <cell r="U578">
            <v>1828.37</v>
          </cell>
          <cell r="W578">
            <v>1829.25</v>
          </cell>
        </row>
        <row r="579">
          <cell r="A579" t="str">
            <v>2 S 04 311 20</v>
          </cell>
          <cell r="B579" t="str">
            <v>Bueiro met.s/interrupção traf.D=2,00 m rev.epoxy</v>
          </cell>
          <cell r="E579" t="str">
            <v>m</v>
          </cell>
          <cell r="G579">
            <v>2222.9899999999998</v>
          </cell>
          <cell r="M579">
            <v>2441.5700000000002</v>
          </cell>
          <cell r="O579">
            <v>2442.35</v>
          </cell>
          <cell r="Q579">
            <v>2288.87</v>
          </cell>
          <cell r="S579">
            <v>2290.3000000000002</v>
          </cell>
          <cell r="U579">
            <v>2288.29</v>
          </cell>
          <cell r="W579">
            <v>2289.34</v>
          </cell>
        </row>
        <row r="580">
          <cell r="A580" t="str">
            <v>2 S 04 400 01</v>
          </cell>
          <cell r="B580" t="str">
            <v>Valeta prot.cortes c/revest. vegetal - VPC 01</v>
          </cell>
          <cell r="E580" t="str">
            <v>m</v>
          </cell>
          <cell r="G580">
            <v>34.69</v>
          </cell>
          <cell r="M580">
            <v>41.23</v>
          </cell>
          <cell r="O580">
            <v>41.27</v>
          </cell>
          <cell r="Q580">
            <v>41.16</v>
          </cell>
          <cell r="S580">
            <v>41.16</v>
          </cell>
          <cell r="U580">
            <v>41.15</v>
          </cell>
          <cell r="W580">
            <v>41.19</v>
          </cell>
        </row>
        <row r="581">
          <cell r="A581" t="str">
            <v>2 S 04 400 02</v>
          </cell>
          <cell r="B581" t="str">
            <v>Valeta prot.cortes c/revest. vegetal - VPC 02</v>
          </cell>
          <cell r="E581" t="str">
            <v>m</v>
          </cell>
          <cell r="G581">
            <v>25.86</v>
          </cell>
          <cell r="M581">
            <v>30.72</v>
          </cell>
          <cell r="O581">
            <v>30.75</v>
          </cell>
          <cell r="Q581">
            <v>30.65</v>
          </cell>
          <cell r="S581">
            <v>30.65</v>
          </cell>
          <cell r="U581">
            <v>30.65</v>
          </cell>
          <cell r="W581">
            <v>30.7</v>
          </cell>
        </row>
        <row r="582">
          <cell r="A582" t="str">
            <v>2 S 04 400 03</v>
          </cell>
          <cell r="B582" t="str">
            <v>Valeta prot.cortes c/revest.concreto - VPC 03</v>
          </cell>
          <cell r="E582" t="str">
            <v>m</v>
          </cell>
          <cell r="G582">
            <v>51.72</v>
          </cell>
          <cell r="M582">
            <v>59.04</v>
          </cell>
          <cell r="O582">
            <v>59.73</v>
          </cell>
          <cell r="Q582">
            <v>58.59</v>
          </cell>
          <cell r="S582">
            <v>59.99</v>
          </cell>
          <cell r="U582">
            <v>58.08</v>
          </cell>
          <cell r="W582">
            <v>59.11</v>
          </cell>
        </row>
        <row r="583">
          <cell r="A583" t="str">
            <v>2 S 04 400 04</v>
          </cell>
          <cell r="B583" t="str">
            <v>Valeta prot.cortes c/revest.concreto - VPC 04</v>
          </cell>
          <cell r="E583" t="str">
            <v>m</v>
          </cell>
          <cell r="G583">
            <v>40.29</v>
          </cell>
          <cell r="M583">
            <v>45.99</v>
          </cell>
          <cell r="O583">
            <v>46.54</v>
          </cell>
          <cell r="Q583">
            <v>45.64</v>
          </cell>
          <cell r="S583">
            <v>46.73</v>
          </cell>
          <cell r="U583">
            <v>45.24</v>
          </cell>
          <cell r="W583">
            <v>46.05</v>
          </cell>
        </row>
        <row r="584">
          <cell r="A584" t="str">
            <v>2 S 04 401 01</v>
          </cell>
          <cell r="B584" t="str">
            <v>Valeta prot.aterros c/revest. vegetal - VPA 01</v>
          </cell>
          <cell r="E584" t="str">
            <v>m</v>
          </cell>
          <cell r="G584">
            <v>35.89</v>
          </cell>
          <cell r="M584">
            <v>42.6</v>
          </cell>
          <cell r="O584">
            <v>42.65</v>
          </cell>
          <cell r="Q584">
            <v>42.51</v>
          </cell>
          <cell r="S584">
            <v>42.51</v>
          </cell>
          <cell r="U584">
            <v>42.5</v>
          </cell>
          <cell r="W584">
            <v>42.57</v>
          </cell>
        </row>
        <row r="585">
          <cell r="A585" t="str">
            <v>2 S 04 401 02</v>
          </cell>
          <cell r="B585" t="str">
            <v>Valeta prot.aterros c/revest. vegetal - VPA 02</v>
          </cell>
          <cell r="E585" t="str">
            <v>m</v>
          </cell>
          <cell r="G585">
            <v>26.91</v>
          </cell>
          <cell r="M585">
            <v>31.98</v>
          </cell>
          <cell r="O585">
            <v>32.01</v>
          </cell>
          <cell r="Q585">
            <v>31.91</v>
          </cell>
          <cell r="S585">
            <v>31.91</v>
          </cell>
          <cell r="U585">
            <v>31.91</v>
          </cell>
          <cell r="W585">
            <v>31.96</v>
          </cell>
        </row>
        <row r="586">
          <cell r="A586" t="str">
            <v>2 S 04 401 03</v>
          </cell>
          <cell r="B586" t="str">
            <v>Valeta prot.aterro c/revest. concreto - VPA 03</v>
          </cell>
          <cell r="E586" t="str">
            <v>m</v>
          </cell>
          <cell r="G586">
            <v>51.82</v>
          </cell>
          <cell r="M586">
            <v>59.31</v>
          </cell>
          <cell r="O586">
            <v>59.97</v>
          </cell>
          <cell r="Q586">
            <v>58.88</v>
          </cell>
          <cell r="S586">
            <v>60.16</v>
          </cell>
          <cell r="U586">
            <v>58.41</v>
          </cell>
          <cell r="W586">
            <v>59.38</v>
          </cell>
        </row>
        <row r="587">
          <cell r="A587" t="str">
            <v>2 S 04 401 04</v>
          </cell>
          <cell r="B587" t="str">
            <v>Valeta prot.aterro c/revest. concreto - VPA 04</v>
          </cell>
          <cell r="E587" t="str">
            <v>m</v>
          </cell>
          <cell r="G587">
            <v>39.229999999999997</v>
          </cell>
          <cell r="M587">
            <v>44.9</v>
          </cell>
          <cell r="O587">
            <v>45.4</v>
          </cell>
          <cell r="Q587">
            <v>44.57</v>
          </cell>
          <cell r="S587">
            <v>45.57</v>
          </cell>
          <cell r="U587">
            <v>44.21</v>
          </cell>
          <cell r="W587">
            <v>44.95</v>
          </cell>
        </row>
        <row r="588">
          <cell r="A588" t="str">
            <v>2 S 04 401 05</v>
          </cell>
          <cell r="B588" t="str">
            <v>Valeta prot.corte/aterro s/rev. - VPC 05/VPA 05</v>
          </cell>
          <cell r="E588" t="str">
            <v>m</v>
          </cell>
          <cell r="G588">
            <v>20.6</v>
          </cell>
          <cell r="M588">
            <v>24.52</v>
          </cell>
          <cell r="O588">
            <v>24.52</v>
          </cell>
          <cell r="Q588">
            <v>24.5</v>
          </cell>
          <cell r="S588">
            <v>24.5</v>
          </cell>
          <cell r="U588">
            <v>24.45</v>
          </cell>
          <cell r="W588">
            <v>24.45</v>
          </cell>
        </row>
        <row r="589">
          <cell r="A589" t="str">
            <v>2 S 04 401 06</v>
          </cell>
          <cell r="B589" t="str">
            <v>Valeta prot.corte/aterro s/rev. - VPC 06/VPA 06</v>
          </cell>
          <cell r="E589" t="str">
            <v>m</v>
          </cell>
          <cell r="G589">
            <v>14.72</v>
          </cell>
          <cell r="M589">
            <v>17.53</v>
          </cell>
          <cell r="O589">
            <v>17.53</v>
          </cell>
          <cell r="Q589">
            <v>17.52</v>
          </cell>
          <cell r="S589">
            <v>17.52</v>
          </cell>
          <cell r="U589">
            <v>17.489999999999998</v>
          </cell>
          <cell r="W589">
            <v>17.489999999999998</v>
          </cell>
        </row>
        <row r="590">
          <cell r="A590" t="str">
            <v>2 S 04 500 01</v>
          </cell>
          <cell r="B590" t="str">
            <v>Dreno longitudinal prof. p/corte em solo - DPS 01</v>
          </cell>
          <cell r="E590" t="str">
            <v>m</v>
          </cell>
          <cell r="G590">
            <v>23.79</v>
          </cell>
          <cell r="M590">
            <v>27.1</v>
          </cell>
          <cell r="O590">
            <v>27.55</v>
          </cell>
          <cell r="Q590">
            <v>27.16</v>
          </cell>
          <cell r="S590">
            <v>27.57</v>
          </cell>
          <cell r="U590">
            <v>27.39</v>
          </cell>
          <cell r="W590">
            <v>27.72</v>
          </cell>
        </row>
        <row r="591">
          <cell r="A591" t="str">
            <v>2 S 04 500 02</v>
          </cell>
          <cell r="B591" t="str">
            <v>Dreno longitudinal prof. p/corte em solo - DPS 02</v>
          </cell>
          <cell r="E591" t="str">
            <v>m</v>
          </cell>
          <cell r="G591">
            <v>23.47</v>
          </cell>
          <cell r="M591">
            <v>26.64</v>
          </cell>
          <cell r="O591">
            <v>27.14</v>
          </cell>
          <cell r="Q591">
            <v>26.74</v>
          </cell>
          <cell r="S591">
            <v>27.14</v>
          </cell>
          <cell r="U591">
            <v>26.98</v>
          </cell>
          <cell r="W591">
            <v>27.31</v>
          </cell>
        </row>
        <row r="592">
          <cell r="A592" t="str">
            <v>2 S 04 500 03</v>
          </cell>
          <cell r="B592" t="str">
            <v>Dreno longitudinal prof. p/corte em solo - DPS 03</v>
          </cell>
          <cell r="E592" t="str">
            <v>m</v>
          </cell>
          <cell r="G592">
            <v>33.57</v>
          </cell>
          <cell r="M592">
            <v>38.21</v>
          </cell>
          <cell r="O592">
            <v>38.75</v>
          </cell>
          <cell r="Q592">
            <v>38.299999999999997</v>
          </cell>
          <cell r="S592">
            <v>38.840000000000003</v>
          </cell>
          <cell r="U592">
            <v>39.130000000000003</v>
          </cell>
          <cell r="W592">
            <v>39.49</v>
          </cell>
        </row>
        <row r="593">
          <cell r="A593" t="str">
            <v>2 S 04 500 04</v>
          </cell>
          <cell r="B593" t="str">
            <v>Dreno longitudinal prof. p/corte em solo - DPS 04</v>
          </cell>
          <cell r="E593" t="str">
            <v>m</v>
          </cell>
          <cell r="G593">
            <v>33.18</v>
          </cell>
          <cell r="M593">
            <v>37.67</v>
          </cell>
          <cell r="O593">
            <v>38.26</v>
          </cell>
          <cell r="Q593">
            <v>37.79</v>
          </cell>
          <cell r="S593">
            <v>38.340000000000003</v>
          </cell>
          <cell r="U593">
            <v>38.64</v>
          </cell>
          <cell r="W593">
            <v>39</v>
          </cell>
        </row>
        <row r="594">
          <cell r="A594" t="str">
            <v>2 S 04 500 05</v>
          </cell>
          <cell r="B594" t="str">
            <v>Dreno longitudinal prof. p/corte em solo - DPS 05</v>
          </cell>
          <cell r="E594" t="str">
            <v>m</v>
          </cell>
          <cell r="G594">
            <v>36.200000000000003</v>
          </cell>
          <cell r="M594">
            <v>40.58</v>
          </cell>
          <cell r="O594">
            <v>44.31</v>
          </cell>
          <cell r="Q594">
            <v>40.57</v>
          </cell>
          <cell r="S594">
            <v>41.33</v>
          </cell>
          <cell r="U594">
            <v>41.43</v>
          </cell>
          <cell r="W594">
            <v>41.44</v>
          </cell>
        </row>
        <row r="595">
          <cell r="A595" t="str">
            <v>2 S 04 500 06</v>
          </cell>
          <cell r="B595" t="str">
            <v>Dreno longitudinal prof. p/corte em solo - DPS 06</v>
          </cell>
          <cell r="E595" t="str">
            <v>m</v>
          </cell>
          <cell r="G595">
            <v>41.64</v>
          </cell>
          <cell r="M595">
            <v>46.52</v>
          </cell>
          <cell r="O595">
            <v>50.88</v>
          </cell>
          <cell r="Q595">
            <v>46.48</v>
          </cell>
          <cell r="S595">
            <v>47.4</v>
          </cell>
          <cell r="U595">
            <v>47.53</v>
          </cell>
          <cell r="W595">
            <v>47.57</v>
          </cell>
        </row>
        <row r="596">
          <cell r="A596" t="str">
            <v>2 S 04 500 07</v>
          </cell>
          <cell r="B596" t="str">
            <v>Dreno longitudinal prof. p/corte em solo - DPS 07</v>
          </cell>
          <cell r="E596" t="str">
            <v>m</v>
          </cell>
          <cell r="G596">
            <v>50.87</v>
          </cell>
          <cell r="M596">
            <v>57.29</v>
          </cell>
          <cell r="O596">
            <v>61.18</v>
          </cell>
          <cell r="Q596">
            <v>57.17</v>
          </cell>
          <cell r="S596">
            <v>58.24</v>
          </cell>
          <cell r="U596">
            <v>58.11</v>
          </cell>
          <cell r="W596">
            <v>58.41</v>
          </cell>
        </row>
        <row r="597">
          <cell r="A597" t="str">
            <v>2 S 04 500 08</v>
          </cell>
          <cell r="B597" t="str">
            <v>Dreno longitudinal prof. p/corte em solo - DPS 08</v>
          </cell>
          <cell r="E597" t="str">
            <v>m</v>
          </cell>
          <cell r="G597">
            <v>56.3</v>
          </cell>
          <cell r="M597">
            <v>63.23</v>
          </cell>
          <cell r="O597">
            <v>67.75</v>
          </cell>
          <cell r="Q597">
            <v>63.08</v>
          </cell>
          <cell r="S597">
            <v>64.319999999999993</v>
          </cell>
          <cell r="U597">
            <v>64.209999999999994</v>
          </cell>
          <cell r="W597">
            <v>64.53</v>
          </cell>
        </row>
        <row r="598">
          <cell r="A598" t="str">
            <v>2 S 04 501 01</v>
          </cell>
          <cell r="B598" t="str">
            <v>Dreno longitudinal prof. p/corte em rocha - DPR 01</v>
          </cell>
          <cell r="E598" t="str">
            <v>m</v>
          </cell>
          <cell r="G598">
            <v>20.65</v>
          </cell>
          <cell r="M598">
            <v>23.64</v>
          </cell>
          <cell r="O598">
            <v>23.89</v>
          </cell>
          <cell r="Q598">
            <v>23.52</v>
          </cell>
          <cell r="S598">
            <v>24.08</v>
          </cell>
          <cell r="U598">
            <v>23.88</v>
          </cell>
          <cell r="W598">
            <v>24.16</v>
          </cell>
        </row>
        <row r="599">
          <cell r="A599" t="str">
            <v>2 S 04 501 02</v>
          </cell>
          <cell r="B599" t="str">
            <v>Dreno longitudinal prof. p/corte em rocha - DPR 02</v>
          </cell>
          <cell r="E599" t="str">
            <v>m</v>
          </cell>
          <cell r="G599">
            <v>32.01</v>
          </cell>
          <cell r="M599">
            <v>36.14</v>
          </cell>
          <cell r="O599">
            <v>38.26</v>
          </cell>
          <cell r="Q599">
            <v>36.03</v>
          </cell>
          <cell r="S599">
            <v>36.590000000000003</v>
          </cell>
          <cell r="U599">
            <v>36.39</v>
          </cell>
          <cell r="W599">
            <v>36.67</v>
          </cell>
        </row>
        <row r="600">
          <cell r="A600" t="str">
            <v>2 S 04 501 03</v>
          </cell>
          <cell r="B600" t="str">
            <v>Dreno longitudinal prof. p/corte em rocha - DPR 03</v>
          </cell>
          <cell r="E600" t="str">
            <v>m</v>
          </cell>
          <cell r="G600">
            <v>17.760000000000002</v>
          </cell>
          <cell r="M600">
            <v>19.940000000000001</v>
          </cell>
          <cell r="O600">
            <v>21.89</v>
          </cell>
          <cell r="Q600">
            <v>19.940000000000001</v>
          </cell>
          <cell r="S600">
            <v>20.18</v>
          </cell>
          <cell r="U600">
            <v>20.22</v>
          </cell>
          <cell r="W600">
            <v>20.22</v>
          </cell>
        </row>
        <row r="601">
          <cell r="A601" t="str">
            <v>2 S 04 501 04</v>
          </cell>
          <cell r="B601" t="str">
            <v>Dreno longitudinal prof. p/corte em rocha - DPR 04</v>
          </cell>
          <cell r="E601" t="str">
            <v>m</v>
          </cell>
          <cell r="G601">
            <v>6.21</v>
          </cell>
          <cell r="M601">
            <v>7.2</v>
          </cell>
          <cell r="O601">
            <v>7.29</v>
          </cell>
          <cell r="Q601">
            <v>7.19</v>
          </cell>
          <cell r="S601">
            <v>7.44</v>
          </cell>
          <cell r="U601">
            <v>7.47</v>
          </cell>
          <cell r="W601">
            <v>7.48</v>
          </cell>
        </row>
        <row r="602">
          <cell r="A602" t="str">
            <v>2 S 04 501 05</v>
          </cell>
          <cell r="B602" t="str">
            <v>Dreno longitudinal prof. p/corte em rocha - DPR 05</v>
          </cell>
          <cell r="E602" t="str">
            <v>m</v>
          </cell>
          <cell r="G602">
            <v>18.64</v>
          </cell>
          <cell r="M602">
            <v>21.3</v>
          </cell>
          <cell r="O602">
            <v>21.55</v>
          </cell>
          <cell r="Q602">
            <v>21.23</v>
          </cell>
          <cell r="S602">
            <v>21.63</v>
          </cell>
          <cell r="U602">
            <v>21.42</v>
          </cell>
          <cell r="W602">
            <v>21.71</v>
          </cell>
        </row>
        <row r="603">
          <cell r="A603" t="str">
            <v>2 S 04 502 01</v>
          </cell>
          <cell r="B603" t="str">
            <v>Boca saída p/dreno longitudinal prof. BSD 01</v>
          </cell>
          <cell r="E603" t="str">
            <v>und</v>
          </cell>
          <cell r="G603">
            <v>62.93</v>
          </cell>
          <cell r="M603">
            <v>70.08</v>
          </cell>
          <cell r="O603">
            <v>71.16</v>
          </cell>
          <cell r="Q603">
            <v>69.53</v>
          </cell>
          <cell r="S603">
            <v>71.72</v>
          </cell>
          <cell r="U603">
            <v>70.13</v>
          </cell>
          <cell r="W603">
            <v>71.72</v>
          </cell>
        </row>
        <row r="604">
          <cell r="A604" t="str">
            <v>2 S 04 502 02</v>
          </cell>
          <cell r="B604" t="str">
            <v>Boca saída p/dreno longitudinal prof. BSD 02</v>
          </cell>
          <cell r="E604" t="str">
            <v>und</v>
          </cell>
          <cell r="G604">
            <v>73.39</v>
          </cell>
          <cell r="M604">
            <v>81.55</v>
          </cell>
          <cell r="O604">
            <v>82.9</v>
          </cell>
          <cell r="Q604">
            <v>80.84</v>
          </cell>
          <cell r="S604">
            <v>83.59</v>
          </cell>
          <cell r="U604">
            <v>81.25</v>
          </cell>
          <cell r="W604">
            <v>83.24</v>
          </cell>
        </row>
        <row r="605">
          <cell r="A605" t="str">
            <v>2 S 04 510 01</v>
          </cell>
          <cell r="B605" t="str">
            <v>Dreno sub-superficial - DSS 01</v>
          </cell>
          <cell r="E605" t="str">
            <v>m</v>
          </cell>
          <cell r="G605">
            <v>6.99</v>
          </cell>
          <cell r="M605">
            <v>7.36</v>
          </cell>
          <cell r="O605">
            <v>7.42</v>
          </cell>
          <cell r="Q605">
            <v>7.62</v>
          </cell>
          <cell r="S605">
            <v>7.62</v>
          </cell>
          <cell r="U605">
            <v>8.26</v>
          </cell>
          <cell r="W605">
            <v>8.27</v>
          </cell>
        </row>
        <row r="606">
          <cell r="A606" t="str">
            <v>2 S 04 510 02</v>
          </cell>
          <cell r="B606" t="str">
            <v>Dreno sub-superficial - DSS 02</v>
          </cell>
          <cell r="E606" t="str">
            <v>m</v>
          </cell>
          <cell r="G606">
            <v>16.21</v>
          </cell>
          <cell r="M606">
            <v>18.05</v>
          </cell>
          <cell r="O606">
            <v>20.12</v>
          </cell>
          <cell r="Q606">
            <v>18.05</v>
          </cell>
          <cell r="S606">
            <v>18.239999999999998</v>
          </cell>
          <cell r="U606">
            <v>18.27</v>
          </cell>
          <cell r="W606">
            <v>18.27</v>
          </cell>
        </row>
        <row r="607">
          <cell r="A607" t="str">
            <v>2 S 04 510 03</v>
          </cell>
          <cell r="B607" t="str">
            <v>Dreno sub-superficial - DSS 03</v>
          </cell>
          <cell r="E607" t="str">
            <v>m</v>
          </cell>
          <cell r="G607">
            <v>4.33</v>
          </cell>
          <cell r="M607">
            <v>4.99</v>
          </cell>
          <cell r="O607">
            <v>5.0599999999999996</v>
          </cell>
          <cell r="Q607">
            <v>4.9800000000000004</v>
          </cell>
          <cell r="S607">
            <v>5.18</v>
          </cell>
          <cell r="U607">
            <v>5.21</v>
          </cell>
          <cell r="W607">
            <v>5.21</v>
          </cell>
        </row>
        <row r="608">
          <cell r="A608" t="str">
            <v>2 S 04 510 04</v>
          </cell>
          <cell r="B608" t="str">
            <v>Dreno sub-superficial - DSS 04</v>
          </cell>
          <cell r="E608" t="str">
            <v>m</v>
          </cell>
          <cell r="G608">
            <v>22.31</v>
          </cell>
          <cell r="M608">
            <v>24.45</v>
          </cell>
          <cell r="O608">
            <v>26.52</v>
          </cell>
          <cell r="Q608">
            <v>24.66</v>
          </cell>
          <cell r="S608">
            <v>24.85</v>
          </cell>
          <cell r="U608">
            <v>25.51</v>
          </cell>
          <cell r="W608">
            <v>25.51</v>
          </cell>
        </row>
        <row r="609">
          <cell r="A609" t="str">
            <v>2 S 04 511 01</v>
          </cell>
          <cell r="B609" t="str">
            <v>Boca saída p/dreno sub-superficial - BSD 03</v>
          </cell>
          <cell r="E609" t="str">
            <v>und</v>
          </cell>
          <cell r="G609">
            <v>29.17</v>
          </cell>
          <cell r="M609">
            <v>32.25</v>
          </cell>
          <cell r="O609">
            <v>32.799999999999997</v>
          </cell>
          <cell r="Q609">
            <v>31.98</v>
          </cell>
          <cell r="S609">
            <v>33.090000000000003</v>
          </cell>
          <cell r="U609">
            <v>32.26</v>
          </cell>
          <cell r="W609">
            <v>33.07</v>
          </cell>
        </row>
        <row r="610">
          <cell r="A610" t="str">
            <v>2 S 04 520 01</v>
          </cell>
          <cell r="B610" t="str">
            <v>Dreno sub-horizontal - DSH 01</v>
          </cell>
          <cell r="E610" t="str">
            <v>m</v>
          </cell>
          <cell r="G610">
            <v>106.82</v>
          </cell>
          <cell r="M610">
            <v>127</v>
          </cell>
          <cell r="O610">
            <v>127.19</v>
          </cell>
          <cell r="Q610">
            <v>127</v>
          </cell>
          <cell r="S610">
            <v>126.96</v>
          </cell>
          <cell r="U610">
            <v>126.97</v>
          </cell>
          <cell r="W610">
            <v>127.08</v>
          </cell>
        </row>
        <row r="611">
          <cell r="A611" t="str">
            <v>2 S 04 521 01</v>
          </cell>
          <cell r="B611" t="str">
            <v>Boca saída p/dreno sub-horizontal - BSD 04</v>
          </cell>
          <cell r="E611" t="str">
            <v>und</v>
          </cell>
          <cell r="G611">
            <v>7.51</v>
          </cell>
          <cell r="M611">
            <v>8.34</v>
          </cell>
          <cell r="O611">
            <v>8.4700000000000006</v>
          </cell>
          <cell r="Q611">
            <v>8.2799999999999994</v>
          </cell>
          <cell r="S611">
            <v>8.5299999999999994</v>
          </cell>
          <cell r="U611">
            <v>8.39</v>
          </cell>
          <cell r="W611">
            <v>8.57</v>
          </cell>
        </row>
        <row r="612">
          <cell r="A612" t="str">
            <v>2 S 04 900 01</v>
          </cell>
          <cell r="B612" t="str">
            <v>Sarjeta triangular de concreto - STC 01</v>
          </cell>
          <cell r="E612" t="str">
            <v>m</v>
          </cell>
          <cell r="G612">
            <v>32.65</v>
          </cell>
          <cell r="M612">
            <v>36.340000000000003</v>
          </cell>
          <cell r="O612">
            <v>37.07</v>
          </cell>
          <cell r="Q612">
            <v>35.979999999999997</v>
          </cell>
          <cell r="S612">
            <v>37.369999999999997</v>
          </cell>
          <cell r="U612">
            <v>35.549999999999997</v>
          </cell>
          <cell r="W612">
            <v>36.549999999999997</v>
          </cell>
        </row>
        <row r="613">
          <cell r="A613" t="str">
            <v>2 S 04 900 02</v>
          </cell>
          <cell r="B613" t="str">
            <v>Sarjeta triangular de concreto - STC 02</v>
          </cell>
          <cell r="E613" t="str">
            <v>m</v>
          </cell>
          <cell r="G613">
            <v>22</v>
          </cell>
          <cell r="M613">
            <v>24.56</v>
          </cell>
          <cell r="O613">
            <v>25.03</v>
          </cell>
          <cell r="Q613">
            <v>24.34</v>
          </cell>
          <cell r="S613">
            <v>25.22</v>
          </cell>
          <cell r="U613">
            <v>24.05</v>
          </cell>
          <cell r="W613">
            <v>24.69</v>
          </cell>
        </row>
        <row r="614">
          <cell r="A614" t="str">
            <v>2 S 04 900 03</v>
          </cell>
          <cell r="B614" t="str">
            <v>Sarjeta triangular de concreto - STC 03</v>
          </cell>
          <cell r="E614" t="str">
            <v>m</v>
          </cell>
          <cell r="G614">
            <v>19.07</v>
          </cell>
          <cell r="M614">
            <v>21.27</v>
          </cell>
          <cell r="O614">
            <v>21.69</v>
          </cell>
          <cell r="Q614">
            <v>21.08</v>
          </cell>
          <cell r="S614">
            <v>21.85</v>
          </cell>
          <cell r="U614">
            <v>20.84</v>
          </cell>
          <cell r="W614">
            <v>21.4</v>
          </cell>
        </row>
        <row r="615">
          <cell r="A615" t="str">
            <v>2 S 04 900 04</v>
          </cell>
          <cell r="B615" t="str">
            <v>Sarjeta triangular de concreto - STC 04</v>
          </cell>
          <cell r="E615" t="str">
            <v>m</v>
          </cell>
          <cell r="G615">
            <v>15.49</v>
          </cell>
          <cell r="M615">
            <v>17.25</v>
          </cell>
          <cell r="O615">
            <v>17.600000000000001</v>
          </cell>
          <cell r="Q615">
            <v>17.100000000000001</v>
          </cell>
          <cell r="S615">
            <v>17.73</v>
          </cell>
          <cell r="U615">
            <v>16.91</v>
          </cell>
          <cell r="W615">
            <v>17.36</v>
          </cell>
        </row>
        <row r="616">
          <cell r="A616" t="str">
            <v>2 S 04 900 05</v>
          </cell>
          <cell r="B616" t="str">
            <v>Sarjeta triangular de concreto - STC 05</v>
          </cell>
          <cell r="E616" t="str">
            <v>m</v>
          </cell>
          <cell r="G616">
            <v>26.9</v>
          </cell>
          <cell r="M616">
            <v>29.55</v>
          </cell>
          <cell r="O616">
            <v>30.24</v>
          </cell>
          <cell r="Q616">
            <v>29.23</v>
          </cell>
          <cell r="S616">
            <v>30.52</v>
          </cell>
          <cell r="U616">
            <v>28.91</v>
          </cell>
          <cell r="W616">
            <v>29.84</v>
          </cell>
        </row>
        <row r="617">
          <cell r="A617" t="str">
            <v>2 S 04 900 06</v>
          </cell>
          <cell r="B617" t="str">
            <v>Sarjeta triangular de concreto - STC 06</v>
          </cell>
          <cell r="E617" t="str">
            <v>m</v>
          </cell>
          <cell r="G617">
            <v>18.13</v>
          </cell>
          <cell r="M617">
            <v>19.98</v>
          </cell>
          <cell r="O617">
            <v>20.420000000000002</v>
          </cell>
          <cell r="Q617">
            <v>19.78</v>
          </cell>
          <cell r="S617">
            <v>20.6</v>
          </cell>
          <cell r="U617">
            <v>19.63</v>
          </cell>
          <cell r="W617">
            <v>20.22</v>
          </cell>
        </row>
        <row r="618">
          <cell r="A618" t="str">
            <v>2 S 04 900 07</v>
          </cell>
          <cell r="B618" t="str">
            <v>Sarjeta triangular de concreto - STC 07</v>
          </cell>
          <cell r="E618" t="str">
            <v>m</v>
          </cell>
          <cell r="G618">
            <v>15.65</v>
          </cell>
          <cell r="M618">
            <v>17.22</v>
          </cell>
          <cell r="O618">
            <v>17.61</v>
          </cell>
          <cell r="Q618">
            <v>17.059999999999999</v>
          </cell>
          <cell r="S618">
            <v>17.760000000000002</v>
          </cell>
          <cell r="U618">
            <v>16.95</v>
          </cell>
          <cell r="W618">
            <v>17.45</v>
          </cell>
        </row>
        <row r="619">
          <cell r="A619" t="str">
            <v>2 S 04 900 08</v>
          </cell>
          <cell r="B619" t="str">
            <v>Sarjeta triangular de concreto - STC 08</v>
          </cell>
          <cell r="E619" t="str">
            <v>m</v>
          </cell>
          <cell r="G619">
            <v>13.06</v>
          </cell>
          <cell r="M619">
            <v>14.38</v>
          </cell>
          <cell r="O619">
            <v>14.71</v>
          </cell>
          <cell r="Q619">
            <v>14.25</v>
          </cell>
          <cell r="S619">
            <v>14.83</v>
          </cell>
          <cell r="U619">
            <v>14.14</v>
          </cell>
          <cell r="W619">
            <v>14.56</v>
          </cell>
        </row>
        <row r="620">
          <cell r="A620" t="str">
            <v>2 S 04 900 21</v>
          </cell>
          <cell r="B620" t="str">
            <v>Sarjeta canteiro central concreto - SCC 01</v>
          </cell>
          <cell r="E620" t="str">
            <v>m</v>
          </cell>
          <cell r="G620">
            <v>19</v>
          </cell>
          <cell r="M620">
            <v>21.01</v>
          </cell>
          <cell r="O620">
            <v>21.45</v>
          </cell>
          <cell r="Q620">
            <v>20.77</v>
          </cell>
          <cell r="S620">
            <v>21.64</v>
          </cell>
          <cell r="U620">
            <v>20.49</v>
          </cell>
          <cell r="W620">
            <v>21.11</v>
          </cell>
        </row>
        <row r="621">
          <cell r="A621" t="str">
            <v>2 S 04 900 22</v>
          </cell>
          <cell r="B621" t="str">
            <v>Sarjeta canteiro central concreto - SCC 02</v>
          </cell>
          <cell r="E621" t="str">
            <v>m</v>
          </cell>
          <cell r="G621">
            <v>26.2</v>
          </cell>
          <cell r="M621">
            <v>29.11</v>
          </cell>
          <cell r="O621">
            <v>29.69</v>
          </cell>
          <cell r="Q621">
            <v>28.79</v>
          </cell>
          <cell r="S621">
            <v>29.95</v>
          </cell>
          <cell r="U621">
            <v>28.4</v>
          </cell>
          <cell r="W621">
            <v>29.24</v>
          </cell>
        </row>
        <row r="622">
          <cell r="A622" t="str">
            <v>2 S 04 900 31</v>
          </cell>
          <cell r="B622" t="str">
            <v>Sarjeta triangular de grama - STG 01</v>
          </cell>
          <cell r="E622" t="str">
            <v>m</v>
          </cell>
          <cell r="G622">
            <v>11.64</v>
          </cell>
          <cell r="M622">
            <v>13.82</v>
          </cell>
          <cell r="O622">
            <v>13.88</v>
          </cell>
          <cell r="Q622">
            <v>13.86</v>
          </cell>
          <cell r="S622">
            <v>13.86</v>
          </cell>
          <cell r="U622">
            <v>13.89</v>
          </cell>
          <cell r="W622">
            <v>13.9</v>
          </cell>
        </row>
        <row r="623">
          <cell r="A623" t="str">
            <v>2 S 04 900 32</v>
          </cell>
          <cell r="B623" t="str">
            <v>Sarjeta triangular de grama - STG 02</v>
          </cell>
          <cell r="E623" t="str">
            <v>m</v>
          </cell>
          <cell r="G623">
            <v>9.65</v>
          </cell>
          <cell r="M623">
            <v>11.45</v>
          </cell>
          <cell r="O623">
            <v>11.5</v>
          </cell>
          <cell r="Q623">
            <v>11.48</v>
          </cell>
          <cell r="S623">
            <v>11.48</v>
          </cell>
          <cell r="U623">
            <v>11.51</v>
          </cell>
          <cell r="W623">
            <v>11.51</v>
          </cell>
        </row>
        <row r="624">
          <cell r="A624" t="str">
            <v>2 S 04 900 33</v>
          </cell>
          <cell r="B624" t="str">
            <v>Sarjeta triangular de grama - STG 03</v>
          </cell>
          <cell r="E624" t="str">
            <v>m</v>
          </cell>
          <cell r="G624">
            <v>8.31</v>
          </cell>
          <cell r="M624">
            <v>9.85</v>
          </cell>
          <cell r="O624">
            <v>9.89</v>
          </cell>
          <cell r="Q624">
            <v>9.8800000000000008</v>
          </cell>
          <cell r="S624">
            <v>9.8800000000000008</v>
          </cell>
          <cell r="U624">
            <v>9.9</v>
          </cell>
          <cell r="W624">
            <v>9.91</v>
          </cell>
        </row>
        <row r="625">
          <cell r="A625" t="str">
            <v>2 S 04 900 34</v>
          </cell>
          <cell r="B625" t="str">
            <v>Sarjeta triangular de grama - STG 04</v>
          </cell>
          <cell r="E625" t="str">
            <v>m</v>
          </cell>
          <cell r="G625">
            <v>6.39</v>
          </cell>
          <cell r="M625">
            <v>7.55</v>
          </cell>
          <cell r="O625">
            <v>7.59</v>
          </cell>
          <cell r="Q625">
            <v>7.58</v>
          </cell>
          <cell r="S625">
            <v>7.58</v>
          </cell>
          <cell r="U625">
            <v>7.6</v>
          </cell>
          <cell r="W625">
            <v>7.61</v>
          </cell>
        </row>
        <row r="626">
          <cell r="A626" t="str">
            <v>2 S 04 900 41</v>
          </cell>
          <cell r="B626" t="str">
            <v>Sarjeta triangular não revestida - STT 01</v>
          </cell>
          <cell r="E626" t="str">
            <v>m</v>
          </cell>
          <cell r="G626">
            <v>6.45</v>
          </cell>
          <cell r="M626">
            <v>7.6</v>
          </cell>
          <cell r="O626">
            <v>7.66</v>
          </cell>
          <cell r="Q626">
            <v>7.64</v>
          </cell>
          <cell r="S626">
            <v>7.64</v>
          </cell>
          <cell r="U626">
            <v>7.67</v>
          </cell>
          <cell r="W626">
            <v>7.67</v>
          </cell>
        </row>
        <row r="627">
          <cell r="A627" t="str">
            <v>2 S 04 900 42</v>
          </cell>
          <cell r="B627" t="str">
            <v>Sarjeta triangular não revestida - STT 02</v>
          </cell>
          <cell r="E627" t="str">
            <v>m</v>
          </cell>
          <cell r="G627">
            <v>5.38</v>
          </cell>
          <cell r="M627">
            <v>6.35</v>
          </cell>
          <cell r="O627">
            <v>6.4</v>
          </cell>
          <cell r="Q627">
            <v>6.39</v>
          </cell>
          <cell r="S627">
            <v>6.39</v>
          </cell>
          <cell r="U627">
            <v>6.41</v>
          </cell>
          <cell r="W627">
            <v>6.41</v>
          </cell>
        </row>
        <row r="628">
          <cell r="A628" t="str">
            <v>2 S 04 900 43</v>
          </cell>
          <cell r="B628" t="str">
            <v>Sarjeta triangular não revestida - STT 03</v>
          </cell>
          <cell r="E628" t="str">
            <v>m</v>
          </cell>
          <cell r="G628">
            <v>4.58</v>
          </cell>
          <cell r="M628">
            <v>5.39</v>
          </cell>
          <cell r="O628">
            <v>5.44</v>
          </cell>
          <cell r="Q628">
            <v>5.42</v>
          </cell>
          <cell r="S628">
            <v>5.42</v>
          </cell>
          <cell r="U628">
            <v>5.44</v>
          </cell>
          <cell r="W628">
            <v>5.45</v>
          </cell>
        </row>
        <row r="629">
          <cell r="A629" t="str">
            <v>2 S 04 900 44</v>
          </cell>
          <cell r="B629" t="str">
            <v>Sarjeta triangular não revestida - STT 04</v>
          </cell>
          <cell r="E629" t="str">
            <v>m</v>
          </cell>
          <cell r="G629">
            <v>3.38</v>
          </cell>
          <cell r="M629">
            <v>3.94</v>
          </cell>
          <cell r="O629">
            <v>3.99</v>
          </cell>
          <cell r="Q629">
            <v>3.98</v>
          </cell>
          <cell r="S629">
            <v>3.98</v>
          </cell>
          <cell r="U629">
            <v>4</v>
          </cell>
          <cell r="W629">
            <v>4</v>
          </cell>
        </row>
        <row r="630">
          <cell r="A630" t="str">
            <v>2 S 04 901 01</v>
          </cell>
          <cell r="B630" t="str">
            <v>Sarjeta trapezoidal de concreto - SZC 01</v>
          </cell>
          <cell r="E630" t="str">
            <v>m</v>
          </cell>
          <cell r="G630">
            <v>26.16</v>
          </cell>
          <cell r="M630">
            <v>29.12</v>
          </cell>
          <cell r="O630">
            <v>29.78</v>
          </cell>
          <cell r="Q630">
            <v>29.04</v>
          </cell>
          <cell r="S630">
            <v>29.93</v>
          </cell>
          <cell r="U630">
            <v>28.84</v>
          </cell>
          <cell r="W630">
            <v>29.49</v>
          </cell>
        </row>
        <row r="631">
          <cell r="A631" t="str">
            <v>2 S 04 901 02</v>
          </cell>
          <cell r="B631" t="str">
            <v>Sarjeta trapezoidal de concreto - SZC 02</v>
          </cell>
          <cell r="E631" t="str">
            <v>m</v>
          </cell>
          <cell r="G631">
            <v>16.03</v>
          </cell>
          <cell r="M631">
            <v>17.89</v>
          </cell>
          <cell r="O631">
            <v>18.239999999999998</v>
          </cell>
          <cell r="Q631">
            <v>17.75</v>
          </cell>
          <cell r="S631">
            <v>18.37</v>
          </cell>
          <cell r="U631">
            <v>17.55</v>
          </cell>
          <cell r="W631">
            <v>18.010000000000002</v>
          </cell>
        </row>
        <row r="632">
          <cell r="A632" t="str">
            <v>2 S 04 901 21</v>
          </cell>
          <cell r="B632" t="str">
            <v>Sarjeta de canteiro central de concreto - SCC 03</v>
          </cell>
          <cell r="E632" t="str">
            <v>m</v>
          </cell>
          <cell r="G632">
            <v>21.05</v>
          </cell>
          <cell r="M632">
            <v>23.4</v>
          </cell>
          <cell r="O632">
            <v>23.88</v>
          </cell>
          <cell r="Q632">
            <v>23.17</v>
          </cell>
          <cell r="S632">
            <v>24.08</v>
          </cell>
          <cell r="U632">
            <v>22.87</v>
          </cell>
          <cell r="W632">
            <v>23.53</v>
          </cell>
        </row>
        <row r="633">
          <cell r="A633" t="str">
            <v>2 S 04 901 22</v>
          </cell>
          <cell r="B633" t="str">
            <v>Sarjeta de canteiro central de cocnreto - SCC 04</v>
          </cell>
          <cell r="E633" t="str">
            <v>m</v>
          </cell>
          <cell r="G633">
            <v>38.590000000000003</v>
          </cell>
          <cell r="M633">
            <v>42.83</v>
          </cell>
          <cell r="O633">
            <v>43.71</v>
          </cell>
          <cell r="Q633">
            <v>42.36</v>
          </cell>
          <cell r="S633">
            <v>44.09</v>
          </cell>
          <cell r="U633">
            <v>41.78</v>
          </cell>
          <cell r="W633">
            <v>43.03</v>
          </cell>
        </row>
        <row r="634">
          <cell r="A634" t="str">
            <v>2 S 04 901 31</v>
          </cell>
          <cell r="B634" t="str">
            <v>Sarjeta trapezoidal de grama - SZG 01</v>
          </cell>
          <cell r="E634" t="str">
            <v>m</v>
          </cell>
          <cell r="G634">
            <v>10.44</v>
          </cell>
          <cell r="M634">
            <v>12.41</v>
          </cell>
          <cell r="O634">
            <v>12.46</v>
          </cell>
          <cell r="Q634">
            <v>12.44</v>
          </cell>
          <cell r="S634">
            <v>12.44</v>
          </cell>
          <cell r="U634">
            <v>12.47</v>
          </cell>
          <cell r="W634">
            <v>12.47</v>
          </cell>
        </row>
        <row r="635">
          <cell r="A635" t="str">
            <v>2 S 04 901 32</v>
          </cell>
          <cell r="B635" t="str">
            <v>Sarjeta trapezoidal de grama - SZG 02</v>
          </cell>
          <cell r="E635" t="str">
            <v>m</v>
          </cell>
          <cell r="G635">
            <v>6.75</v>
          </cell>
          <cell r="M635">
            <v>7.99</v>
          </cell>
          <cell r="O635">
            <v>8.0299999999999994</v>
          </cell>
          <cell r="Q635">
            <v>8.02</v>
          </cell>
          <cell r="S635">
            <v>8.02</v>
          </cell>
          <cell r="U635">
            <v>8.0399999999999991</v>
          </cell>
          <cell r="W635">
            <v>8.0500000000000007</v>
          </cell>
        </row>
        <row r="636">
          <cell r="A636" t="str">
            <v>2 S 04 901 41</v>
          </cell>
          <cell r="B636" t="str">
            <v>Sarjeta trapezoidal não revestida - SZT 01</v>
          </cell>
          <cell r="E636" t="str">
            <v>m</v>
          </cell>
          <cell r="G636">
            <v>6.34</v>
          </cell>
          <cell r="M636">
            <v>7.5</v>
          </cell>
          <cell r="O636">
            <v>7.55</v>
          </cell>
          <cell r="Q636">
            <v>7.54</v>
          </cell>
          <cell r="S636">
            <v>7.54</v>
          </cell>
          <cell r="U636">
            <v>7.56</v>
          </cell>
          <cell r="W636">
            <v>7.56</v>
          </cell>
        </row>
        <row r="637">
          <cell r="A637" t="str">
            <v>2 S 04 901 42</v>
          </cell>
          <cell r="B637" t="str">
            <v>Sarjeta trapezoidal não revestida - SZT 02</v>
          </cell>
          <cell r="E637" t="str">
            <v>m</v>
          </cell>
          <cell r="G637">
            <v>3.93</v>
          </cell>
          <cell r="M637">
            <v>4.6100000000000003</v>
          </cell>
          <cell r="O637">
            <v>4.66</v>
          </cell>
          <cell r="Q637">
            <v>4.6500000000000004</v>
          </cell>
          <cell r="S637">
            <v>4.6500000000000004</v>
          </cell>
          <cell r="U637">
            <v>4.67</v>
          </cell>
          <cell r="W637">
            <v>4.67</v>
          </cell>
        </row>
        <row r="638">
          <cell r="A638" t="str">
            <v>2 S 04 910 01</v>
          </cell>
          <cell r="B638" t="str">
            <v>Meio fio de concreto - MFC 01</v>
          </cell>
          <cell r="E638" t="str">
            <v>m</v>
          </cell>
          <cell r="G638">
            <v>34.21</v>
          </cell>
          <cell r="M638">
            <v>37.880000000000003</v>
          </cell>
          <cell r="O638">
            <v>38.630000000000003</v>
          </cell>
          <cell r="Q638">
            <v>37.479999999999997</v>
          </cell>
          <cell r="S638">
            <v>39.04</v>
          </cell>
          <cell r="U638">
            <v>37.33</v>
          </cell>
          <cell r="W638">
            <v>38.380000000000003</v>
          </cell>
        </row>
        <row r="639">
          <cell r="A639" t="str">
            <v>2 S 04 910 02</v>
          </cell>
          <cell r="B639" t="str">
            <v>Meio fio de concreto - MFC 02</v>
          </cell>
          <cell r="E639" t="str">
            <v>m</v>
          </cell>
          <cell r="G639">
            <v>27.19</v>
          </cell>
          <cell r="M639">
            <v>30.16</v>
          </cell>
          <cell r="O639">
            <v>30.75</v>
          </cell>
          <cell r="Q639">
            <v>29.84</v>
          </cell>
          <cell r="S639">
            <v>31.09</v>
          </cell>
          <cell r="U639">
            <v>29.73</v>
          </cell>
          <cell r="W639">
            <v>30.54</v>
          </cell>
        </row>
        <row r="640">
          <cell r="A640" t="str">
            <v>2 S 04 910 03</v>
          </cell>
          <cell r="B640" t="str">
            <v>Meio fio de concreto - MFC 03</v>
          </cell>
          <cell r="E640" t="str">
            <v>m</v>
          </cell>
          <cell r="G640">
            <v>15.95</v>
          </cell>
          <cell r="M640">
            <v>17.72</v>
          </cell>
          <cell r="O640">
            <v>18.04</v>
          </cell>
          <cell r="Q640">
            <v>17.55</v>
          </cell>
          <cell r="S640">
            <v>18.23</v>
          </cell>
          <cell r="U640">
            <v>17.57</v>
          </cell>
          <cell r="W640">
            <v>18.02</v>
          </cell>
        </row>
        <row r="641">
          <cell r="A641" t="str">
            <v>2 S 04 910 04</v>
          </cell>
          <cell r="B641" t="str">
            <v>Meio fio de concreto - MFC 04</v>
          </cell>
          <cell r="E641" t="str">
            <v>m</v>
          </cell>
          <cell r="G641">
            <v>11.19</v>
          </cell>
          <cell r="M641">
            <v>12.46</v>
          </cell>
          <cell r="O641">
            <v>12.69</v>
          </cell>
          <cell r="Q641">
            <v>12.35</v>
          </cell>
          <cell r="S641">
            <v>12.83</v>
          </cell>
          <cell r="U641">
            <v>12.37</v>
          </cell>
          <cell r="W641">
            <v>12.67</v>
          </cell>
        </row>
        <row r="642">
          <cell r="A642" t="str">
            <v>2 S 04 910 05</v>
          </cell>
          <cell r="B642" t="str">
            <v>Meio fio de concreto - MFC 05</v>
          </cell>
          <cell r="E642" t="str">
            <v>m</v>
          </cell>
          <cell r="G642">
            <v>15.64</v>
          </cell>
          <cell r="M642">
            <v>17.420000000000002</v>
          </cell>
          <cell r="O642">
            <v>17.72</v>
          </cell>
          <cell r="Q642">
            <v>17.27</v>
          </cell>
          <cell r="S642">
            <v>17.89</v>
          </cell>
          <cell r="U642">
            <v>17.309999999999999</v>
          </cell>
          <cell r="W642">
            <v>17.72</v>
          </cell>
        </row>
        <row r="643">
          <cell r="A643" t="str">
            <v>2 S 04 910 06</v>
          </cell>
          <cell r="B643" t="str">
            <v>Meio fio de concreto - MFC 06</v>
          </cell>
          <cell r="E643" t="str">
            <v>m</v>
          </cell>
          <cell r="G643">
            <v>9.75</v>
          </cell>
          <cell r="M643">
            <v>10.89</v>
          </cell>
          <cell r="O643">
            <v>11.07</v>
          </cell>
          <cell r="Q643">
            <v>10.8</v>
          </cell>
          <cell r="S643">
            <v>11.18</v>
          </cell>
          <cell r="U643">
            <v>10.85</v>
          </cell>
          <cell r="W643">
            <v>11.1</v>
          </cell>
        </row>
        <row r="644">
          <cell r="A644" t="str">
            <v>2 S 04 910 07</v>
          </cell>
          <cell r="B644" t="str">
            <v>Meio fio de concreto - MFC 07</v>
          </cell>
          <cell r="E644" t="str">
            <v>m</v>
          </cell>
          <cell r="G644">
            <v>15.4</v>
          </cell>
          <cell r="M644">
            <v>17.12</v>
          </cell>
          <cell r="O644">
            <v>17.420000000000002</v>
          </cell>
          <cell r="Q644">
            <v>16.96</v>
          </cell>
          <cell r="S644">
            <v>17.600000000000001</v>
          </cell>
          <cell r="U644">
            <v>16.989999999999998</v>
          </cell>
          <cell r="W644">
            <v>17.41</v>
          </cell>
        </row>
        <row r="645">
          <cell r="A645" t="str">
            <v>2 S 04 910 08</v>
          </cell>
          <cell r="B645" t="str">
            <v>Meio fio de concreto - MFC 08</v>
          </cell>
          <cell r="E645" t="str">
            <v>m</v>
          </cell>
          <cell r="G645">
            <v>25.94</v>
          </cell>
          <cell r="M645">
            <v>28.71</v>
          </cell>
          <cell r="O645">
            <v>29.27</v>
          </cell>
          <cell r="Q645">
            <v>28.4</v>
          </cell>
          <cell r="S645">
            <v>29.57</v>
          </cell>
          <cell r="U645">
            <v>28.32</v>
          </cell>
          <cell r="W645">
            <v>29.12</v>
          </cell>
        </row>
        <row r="646">
          <cell r="A646" t="str">
            <v>2 S 04 930 01</v>
          </cell>
          <cell r="B646" t="str">
            <v>Caixa coletora de sarjeta - CCS 01</v>
          </cell>
          <cell r="E646" t="str">
            <v>und</v>
          </cell>
          <cell r="G646">
            <v>806.61</v>
          </cell>
          <cell r="M646">
            <v>897.18</v>
          </cell>
          <cell r="O646">
            <v>909.9</v>
          </cell>
          <cell r="Q646">
            <v>891.81</v>
          </cell>
          <cell r="S646">
            <v>917.04</v>
          </cell>
          <cell r="U646">
            <v>906.81</v>
          </cell>
          <cell r="W646">
            <v>925.24</v>
          </cell>
        </row>
        <row r="647">
          <cell r="A647" t="str">
            <v>2 S 04 930 02</v>
          </cell>
          <cell r="B647" t="str">
            <v>Caixa coletora de sarjeta - CCS 02</v>
          </cell>
          <cell r="E647" t="str">
            <v>und</v>
          </cell>
          <cell r="G647">
            <v>785.39</v>
          </cell>
          <cell r="M647">
            <v>873.99</v>
          </cell>
          <cell r="O647">
            <v>886.15</v>
          </cell>
          <cell r="Q647">
            <v>868.96</v>
          </cell>
          <cell r="S647">
            <v>893.02</v>
          </cell>
          <cell r="U647">
            <v>884.35</v>
          </cell>
          <cell r="W647">
            <v>901.94</v>
          </cell>
        </row>
        <row r="648">
          <cell r="A648" t="str">
            <v>2 S 04 930 03</v>
          </cell>
          <cell r="B648" t="str">
            <v>Caixa coletora de sarjeta - CCS 03</v>
          </cell>
          <cell r="E648" t="str">
            <v>und</v>
          </cell>
          <cell r="G648">
            <v>764.18</v>
          </cell>
          <cell r="M648">
            <v>850.8</v>
          </cell>
          <cell r="O648">
            <v>862.39</v>
          </cell>
          <cell r="Q648">
            <v>846.11</v>
          </cell>
          <cell r="S648">
            <v>869</v>
          </cell>
          <cell r="U648">
            <v>861.9</v>
          </cell>
          <cell r="W648">
            <v>878.65</v>
          </cell>
        </row>
        <row r="649">
          <cell r="A649" t="str">
            <v>2 S 04 930 04</v>
          </cell>
          <cell r="B649" t="str">
            <v>Caixa coletora de sarjeta - CCS 04</v>
          </cell>
          <cell r="E649" t="str">
            <v>und</v>
          </cell>
          <cell r="G649">
            <v>742.06</v>
          </cell>
          <cell r="M649">
            <v>826.53</v>
          </cell>
          <cell r="O649">
            <v>837.56</v>
          </cell>
          <cell r="Q649">
            <v>822.17</v>
          </cell>
          <cell r="S649">
            <v>843.91</v>
          </cell>
          <cell r="U649">
            <v>838.36</v>
          </cell>
          <cell r="W649">
            <v>854.28</v>
          </cell>
        </row>
        <row r="650">
          <cell r="A650" t="str">
            <v>2 S 04 930 05</v>
          </cell>
          <cell r="B650" t="str">
            <v>Caixa coletora de sarjeta - CCS 05</v>
          </cell>
          <cell r="E650" t="str">
            <v>und</v>
          </cell>
          <cell r="G650">
            <v>1013.22</v>
          </cell>
          <cell r="M650">
            <v>1127.2</v>
          </cell>
          <cell r="O650">
            <v>1143.0899999999999</v>
          </cell>
          <cell r="Q650">
            <v>1120.5</v>
          </cell>
          <cell r="S650">
            <v>1152.03</v>
          </cell>
          <cell r="U650">
            <v>1139.51</v>
          </cell>
          <cell r="W650">
            <v>1162.55</v>
          </cell>
        </row>
        <row r="651">
          <cell r="A651" t="str">
            <v>2 S 04 930 06</v>
          </cell>
          <cell r="B651" t="str">
            <v>Caixa coletora de sarjeta - CCS 06</v>
          </cell>
          <cell r="E651" t="str">
            <v>und</v>
          </cell>
          <cell r="G651">
            <v>991.1</v>
          </cell>
          <cell r="M651">
            <v>1102.93</v>
          </cell>
          <cell r="O651">
            <v>1118.26</v>
          </cell>
          <cell r="Q651">
            <v>1096.57</v>
          </cell>
          <cell r="S651">
            <v>1126.93</v>
          </cell>
          <cell r="U651">
            <v>1115.98</v>
          </cell>
          <cell r="W651">
            <v>1138.17</v>
          </cell>
        </row>
        <row r="652">
          <cell r="A652" t="str">
            <v>2 S 04 930 07</v>
          </cell>
          <cell r="B652" t="str">
            <v>Caixa coletora de sarjeta - CCS 07</v>
          </cell>
          <cell r="E652" t="str">
            <v>und</v>
          </cell>
          <cell r="G652">
            <v>968.98</v>
          </cell>
          <cell r="M652">
            <v>1078.6500000000001</v>
          </cell>
          <cell r="O652">
            <v>1093.43</v>
          </cell>
          <cell r="Q652">
            <v>1072.6400000000001</v>
          </cell>
          <cell r="S652">
            <v>1101.8399999999999</v>
          </cell>
          <cell r="U652">
            <v>1092.44</v>
          </cell>
          <cell r="W652">
            <v>1113.8</v>
          </cell>
        </row>
        <row r="653">
          <cell r="A653" t="str">
            <v>2 S 04 930 08</v>
          </cell>
          <cell r="B653" t="str">
            <v>Caixa coletora de sarjeta - CCS 08</v>
          </cell>
          <cell r="E653" t="str">
            <v>und</v>
          </cell>
          <cell r="G653">
            <v>947.77</v>
          </cell>
          <cell r="M653">
            <v>1055.46</v>
          </cell>
          <cell r="O653">
            <v>1069.67</v>
          </cell>
          <cell r="Q653">
            <v>1049.78</v>
          </cell>
          <cell r="S653">
            <v>1077.82</v>
          </cell>
          <cell r="U653">
            <v>1069.99</v>
          </cell>
          <cell r="W653">
            <v>1090.51</v>
          </cell>
        </row>
        <row r="654">
          <cell r="A654" t="str">
            <v>2 S 04 930 09</v>
          </cell>
          <cell r="B654" t="str">
            <v>Caixa coletora de sarjeta - CCS 09</v>
          </cell>
          <cell r="E654" t="str">
            <v>und</v>
          </cell>
          <cell r="G654">
            <v>1218.93</v>
          </cell>
          <cell r="M654">
            <v>1356.13</v>
          </cell>
          <cell r="O654">
            <v>1375.21</v>
          </cell>
          <cell r="Q654">
            <v>1348.12</v>
          </cell>
          <cell r="S654">
            <v>1385.95</v>
          </cell>
          <cell r="U654">
            <v>1371.14</v>
          </cell>
          <cell r="W654">
            <v>1398.78</v>
          </cell>
        </row>
        <row r="655">
          <cell r="A655" t="str">
            <v>2 S 04 930 10</v>
          </cell>
          <cell r="B655" t="str">
            <v>Caixa coletora de sarjeta - CCS 10</v>
          </cell>
          <cell r="E655" t="str">
            <v>und</v>
          </cell>
          <cell r="G655">
            <v>1196.81</v>
          </cell>
          <cell r="M655">
            <v>1331.86</v>
          </cell>
          <cell r="O655">
            <v>1350.38</v>
          </cell>
          <cell r="Q655">
            <v>1324.18</v>
          </cell>
          <cell r="S655">
            <v>1360.85</v>
          </cell>
          <cell r="U655">
            <v>1347.6</v>
          </cell>
          <cell r="W655">
            <v>1374.41</v>
          </cell>
        </row>
        <row r="656">
          <cell r="A656" t="str">
            <v>2 S 04 930 11</v>
          </cell>
          <cell r="B656" t="str">
            <v>Caixa coletora de sarjeta - CCS 11</v>
          </cell>
          <cell r="E656" t="str">
            <v>und</v>
          </cell>
          <cell r="G656">
            <v>1174.69</v>
          </cell>
          <cell r="M656">
            <v>1307.5899999999999</v>
          </cell>
          <cell r="O656">
            <v>1325.54</v>
          </cell>
          <cell r="Q656">
            <v>1300.25</v>
          </cell>
          <cell r="S656">
            <v>1335.75</v>
          </cell>
          <cell r="U656">
            <v>1324.07</v>
          </cell>
          <cell r="W656">
            <v>1350.03</v>
          </cell>
        </row>
        <row r="657">
          <cell r="A657" t="str">
            <v>2 S 04 930 12</v>
          </cell>
          <cell r="B657" t="str">
            <v>Caixa coletora de sarjeta - CCS 12</v>
          </cell>
          <cell r="E657" t="str">
            <v>und</v>
          </cell>
          <cell r="G657">
            <v>1152.58</v>
          </cell>
          <cell r="M657">
            <v>1283.32</v>
          </cell>
          <cell r="O657">
            <v>1300.71</v>
          </cell>
          <cell r="Q657">
            <v>1276.32</v>
          </cell>
          <cell r="S657">
            <v>1310.6500000000001</v>
          </cell>
          <cell r="U657">
            <v>1300.53</v>
          </cell>
          <cell r="W657">
            <v>1325.66</v>
          </cell>
        </row>
        <row r="658">
          <cell r="A658" t="str">
            <v>2 S 04 930 13</v>
          </cell>
          <cell r="B658" t="str">
            <v>Caixa coletora de sarjeta - CCS 13</v>
          </cell>
          <cell r="E658" t="str">
            <v>und</v>
          </cell>
          <cell r="G658">
            <v>1420.13</v>
          </cell>
          <cell r="M658">
            <v>1579.66</v>
          </cell>
          <cell r="O658">
            <v>1601.92</v>
          </cell>
          <cell r="Q658">
            <v>1570.32</v>
          </cell>
          <cell r="S658">
            <v>1614.46</v>
          </cell>
          <cell r="U658">
            <v>1597.36</v>
          </cell>
          <cell r="W658">
            <v>1629.61</v>
          </cell>
        </row>
        <row r="659">
          <cell r="A659" t="str">
            <v>2 S 04 930 14</v>
          </cell>
          <cell r="B659" t="str">
            <v>Caixa coletora de sarjeta - CCS14</v>
          </cell>
          <cell r="E659" t="str">
            <v>und</v>
          </cell>
          <cell r="G659">
            <v>1398.01</v>
          </cell>
          <cell r="M659">
            <v>1555.39</v>
          </cell>
          <cell r="O659">
            <v>1577.09</v>
          </cell>
          <cell r="Q659">
            <v>1546.39</v>
          </cell>
          <cell r="S659">
            <v>1589.36</v>
          </cell>
          <cell r="U659">
            <v>1573.82</v>
          </cell>
          <cell r="W659">
            <v>1605.23</v>
          </cell>
        </row>
        <row r="660">
          <cell r="A660" t="str">
            <v>2 S 04 930 15</v>
          </cell>
          <cell r="B660" t="str">
            <v>Caixa coletora de sarjeta - CCS 15</v>
          </cell>
          <cell r="E660" t="str">
            <v>und</v>
          </cell>
          <cell r="G660">
            <v>1375.9</v>
          </cell>
          <cell r="M660">
            <v>1531.12</v>
          </cell>
          <cell r="O660">
            <v>1552.25</v>
          </cell>
          <cell r="Q660">
            <v>1522.46</v>
          </cell>
          <cell r="S660">
            <v>1564.26</v>
          </cell>
          <cell r="U660">
            <v>1550.28</v>
          </cell>
          <cell r="W660">
            <v>1580.86</v>
          </cell>
        </row>
        <row r="661">
          <cell r="A661" t="str">
            <v>2 S 04 930 16</v>
          </cell>
          <cell r="B661" t="str">
            <v>Caixa coletora de sarjeta - CCS 16</v>
          </cell>
          <cell r="E661" t="str">
            <v>und</v>
          </cell>
          <cell r="G661">
            <v>1353.78</v>
          </cell>
          <cell r="M661">
            <v>1506.84</v>
          </cell>
          <cell r="O661">
            <v>1527.42</v>
          </cell>
          <cell r="Q661">
            <v>1498.52</v>
          </cell>
          <cell r="S661">
            <v>1539.16</v>
          </cell>
          <cell r="U661">
            <v>1526.75</v>
          </cell>
          <cell r="W661">
            <v>1556.48</v>
          </cell>
        </row>
        <row r="662">
          <cell r="A662" t="str">
            <v>2 S 04 930 17</v>
          </cell>
          <cell r="B662" t="str">
            <v>Caixa coletora de sarjeta - CCS 17</v>
          </cell>
          <cell r="E662" t="str">
            <v>und</v>
          </cell>
          <cell r="G662">
            <v>1625.84</v>
          </cell>
          <cell r="M662">
            <v>1808.59</v>
          </cell>
          <cell r="O662">
            <v>1834.04</v>
          </cell>
          <cell r="Q662">
            <v>1797.94</v>
          </cell>
          <cell r="S662">
            <v>1848.37</v>
          </cell>
          <cell r="U662">
            <v>1828.98</v>
          </cell>
          <cell r="W662">
            <v>1865.84</v>
          </cell>
        </row>
        <row r="663">
          <cell r="A663" t="str">
            <v>2 S 04 930 18</v>
          </cell>
          <cell r="B663" t="str">
            <v>Caixa coletora de sarjeta - CCS 18</v>
          </cell>
          <cell r="E663" t="str">
            <v>und</v>
          </cell>
          <cell r="G663">
            <v>1603.72</v>
          </cell>
          <cell r="M663">
            <v>1784.32</v>
          </cell>
          <cell r="O663">
            <v>1809.2</v>
          </cell>
          <cell r="Q663">
            <v>1774</v>
          </cell>
          <cell r="S663">
            <v>1823.27</v>
          </cell>
          <cell r="U663">
            <v>1805.45</v>
          </cell>
          <cell r="W663">
            <v>1841.46</v>
          </cell>
        </row>
        <row r="664">
          <cell r="A664" t="str">
            <v>2 S 04 930 19</v>
          </cell>
          <cell r="B664" t="str">
            <v>Caixa coletora de sarjeta - CCS 19</v>
          </cell>
          <cell r="E664" t="str">
            <v>und</v>
          </cell>
          <cell r="G664">
            <v>1581.61</v>
          </cell>
          <cell r="M664">
            <v>1760.05</v>
          </cell>
          <cell r="O664">
            <v>1784.37</v>
          </cell>
          <cell r="Q664">
            <v>1750.07</v>
          </cell>
          <cell r="S664">
            <v>1798.18</v>
          </cell>
          <cell r="U664">
            <v>1781.91</v>
          </cell>
          <cell r="W664">
            <v>1817.09</v>
          </cell>
        </row>
        <row r="665">
          <cell r="A665" t="str">
            <v>2 S 04 930 20</v>
          </cell>
          <cell r="B665" t="str">
            <v>Caixa coletora de sarjeta - CCS 20</v>
          </cell>
          <cell r="E665" t="str">
            <v>und</v>
          </cell>
          <cell r="G665">
            <v>1559.49</v>
          </cell>
          <cell r="M665">
            <v>1735.78</v>
          </cell>
          <cell r="O665">
            <v>1759.53</v>
          </cell>
          <cell r="Q665">
            <v>1726.14</v>
          </cell>
          <cell r="S665">
            <v>1773.08</v>
          </cell>
          <cell r="U665">
            <v>1758.37</v>
          </cell>
          <cell r="W665">
            <v>1792.72</v>
          </cell>
        </row>
        <row r="666">
          <cell r="A666" t="str">
            <v>2 S 04 931 01</v>
          </cell>
          <cell r="B666" t="str">
            <v>Caixa coletora de talvegue - CCT 01</v>
          </cell>
          <cell r="E666" t="str">
            <v>und</v>
          </cell>
          <cell r="G666">
            <v>821.14</v>
          </cell>
          <cell r="M666">
            <v>913.26</v>
          </cell>
          <cell r="O666">
            <v>926.31</v>
          </cell>
          <cell r="Q666">
            <v>907.68</v>
          </cell>
          <cell r="S666">
            <v>933.61</v>
          </cell>
          <cell r="U666">
            <v>922.44</v>
          </cell>
          <cell r="W666">
            <v>941.37</v>
          </cell>
        </row>
        <row r="667">
          <cell r="A667" t="str">
            <v>2 S 04 931 02</v>
          </cell>
          <cell r="B667" t="str">
            <v>Caixa coletora de talvegue - CCT 02</v>
          </cell>
          <cell r="E667" t="str">
            <v>und</v>
          </cell>
          <cell r="G667">
            <v>799.02</v>
          </cell>
          <cell r="M667">
            <v>888.99</v>
          </cell>
          <cell r="O667">
            <v>901.48</v>
          </cell>
          <cell r="Q667">
            <v>883.75</v>
          </cell>
          <cell r="S667">
            <v>908.51</v>
          </cell>
          <cell r="U667">
            <v>898.91</v>
          </cell>
          <cell r="W667">
            <v>917</v>
          </cell>
        </row>
        <row r="668">
          <cell r="A668" t="str">
            <v>2 S 04 931 03</v>
          </cell>
          <cell r="B668" t="str">
            <v>Caixa coletora de talvegue - CCT 03</v>
          </cell>
          <cell r="E668" t="str">
            <v>und</v>
          </cell>
          <cell r="G668">
            <v>779.03</v>
          </cell>
          <cell r="M668">
            <v>867.04</v>
          </cell>
          <cell r="O668">
            <v>879.02</v>
          </cell>
          <cell r="Q668">
            <v>862.1</v>
          </cell>
          <cell r="S668">
            <v>885.82</v>
          </cell>
          <cell r="U668">
            <v>877.62</v>
          </cell>
          <cell r="W668">
            <v>894.95</v>
          </cell>
        </row>
        <row r="669">
          <cell r="A669" t="str">
            <v>2 S 04 931 04</v>
          </cell>
          <cell r="B669" t="str">
            <v>Caixa coletora de talvegue - CCT 04</v>
          </cell>
          <cell r="E669" t="str">
            <v>und</v>
          </cell>
          <cell r="G669">
            <v>754.79</v>
          </cell>
          <cell r="M669">
            <v>840.45</v>
          </cell>
          <cell r="O669">
            <v>851.81</v>
          </cell>
          <cell r="Q669">
            <v>835.88</v>
          </cell>
          <cell r="S669">
            <v>858.32</v>
          </cell>
          <cell r="U669">
            <v>851.83</v>
          </cell>
          <cell r="W669">
            <v>868.25</v>
          </cell>
        </row>
        <row r="670">
          <cell r="A670" t="str">
            <v>2 S 04 931 05</v>
          </cell>
          <cell r="B670" t="str">
            <v>Caixa coletora de talvegue - CCT 05</v>
          </cell>
          <cell r="E670" t="str">
            <v>und</v>
          </cell>
          <cell r="G670">
            <v>1025.95</v>
          </cell>
          <cell r="M670">
            <v>1141.1099999999999</v>
          </cell>
          <cell r="O670">
            <v>1157.3499999999999</v>
          </cell>
          <cell r="Q670">
            <v>1134.21</v>
          </cell>
          <cell r="S670">
            <v>1166.44</v>
          </cell>
          <cell r="U670">
            <v>1152.99</v>
          </cell>
          <cell r="W670">
            <v>1176.52</v>
          </cell>
        </row>
        <row r="671">
          <cell r="A671" t="str">
            <v>2 S 04 931 06</v>
          </cell>
          <cell r="B671" t="str">
            <v>Caixa coletora de talvegue - CCT 06</v>
          </cell>
          <cell r="E671" t="str">
            <v>und</v>
          </cell>
          <cell r="G671">
            <v>1004.73</v>
          </cell>
          <cell r="M671">
            <v>1117.92</v>
          </cell>
          <cell r="O671">
            <v>1133.5899999999999</v>
          </cell>
          <cell r="Q671">
            <v>1111.3599999999999</v>
          </cell>
          <cell r="S671">
            <v>1142.43</v>
          </cell>
          <cell r="U671">
            <v>1130.53</v>
          </cell>
          <cell r="W671">
            <v>1153.23</v>
          </cell>
        </row>
        <row r="672">
          <cell r="A672" t="str">
            <v>2 S 04 931 07</v>
          </cell>
          <cell r="B672" t="str">
            <v>Caixa coletora de talvegue - CCT 07</v>
          </cell>
          <cell r="E672" t="str">
            <v>und</v>
          </cell>
          <cell r="G672">
            <v>984.74</v>
          </cell>
          <cell r="M672">
            <v>1095.97</v>
          </cell>
          <cell r="O672">
            <v>1111.1400000000001</v>
          </cell>
          <cell r="Q672">
            <v>1089.71</v>
          </cell>
          <cell r="S672">
            <v>1119.73</v>
          </cell>
          <cell r="U672">
            <v>1109.24</v>
          </cell>
          <cell r="W672">
            <v>1131.19</v>
          </cell>
        </row>
        <row r="673">
          <cell r="A673" t="str">
            <v>2 S 04 931 08</v>
          </cell>
          <cell r="B673" t="str">
            <v>Caixa coletora de talvegue - CCT 08</v>
          </cell>
          <cell r="E673" t="str">
            <v>und</v>
          </cell>
          <cell r="G673">
            <v>1048.06</v>
          </cell>
          <cell r="M673">
            <v>1165.3800000000001</v>
          </cell>
          <cell r="O673">
            <v>1182.18</v>
          </cell>
          <cell r="Q673">
            <v>1158.1500000000001</v>
          </cell>
          <cell r="S673">
            <v>1191.54</v>
          </cell>
          <cell r="U673">
            <v>1176.52</v>
          </cell>
          <cell r="W673">
            <v>1200.9000000000001</v>
          </cell>
        </row>
        <row r="674">
          <cell r="A674" t="str">
            <v>2 S 04 931 09</v>
          </cell>
          <cell r="B674" t="str">
            <v>Caixa coletora de talvegue - CCT 09</v>
          </cell>
          <cell r="E674" t="str">
            <v>und</v>
          </cell>
          <cell r="G674">
            <v>1231.6500000000001</v>
          </cell>
          <cell r="M674">
            <v>1370.04</v>
          </cell>
          <cell r="O674">
            <v>1389.46</v>
          </cell>
          <cell r="Q674">
            <v>1361.83</v>
          </cell>
          <cell r="S674">
            <v>1400.36</v>
          </cell>
          <cell r="U674">
            <v>1384.61</v>
          </cell>
          <cell r="W674">
            <v>1412.75</v>
          </cell>
        </row>
        <row r="675">
          <cell r="A675" t="str">
            <v>2 S 04 931 10</v>
          </cell>
          <cell r="B675" t="str">
            <v>Caixa coletora de talvegue - CCT 10</v>
          </cell>
          <cell r="E675" t="str">
            <v>und</v>
          </cell>
          <cell r="G675">
            <v>1210.44</v>
          </cell>
          <cell r="M675">
            <v>1346.85</v>
          </cell>
          <cell r="O675">
            <v>1365.71</v>
          </cell>
          <cell r="Q675">
            <v>1338.97</v>
          </cell>
          <cell r="S675">
            <v>1376.34</v>
          </cell>
          <cell r="U675">
            <v>1362.16</v>
          </cell>
          <cell r="W675">
            <v>1389.46</v>
          </cell>
        </row>
        <row r="676">
          <cell r="A676" t="str">
            <v>2 S 04 931 11</v>
          </cell>
          <cell r="B676" t="str">
            <v>Caixa coletora de talvegue - CCT 11</v>
          </cell>
          <cell r="E676" t="str">
            <v>und</v>
          </cell>
          <cell r="G676">
            <v>1190.45</v>
          </cell>
          <cell r="M676">
            <v>1324.9</v>
          </cell>
          <cell r="O676">
            <v>1343.25</v>
          </cell>
          <cell r="Q676">
            <v>1317.33</v>
          </cell>
          <cell r="S676">
            <v>1353.64</v>
          </cell>
          <cell r="U676">
            <v>1340.86</v>
          </cell>
          <cell r="W676">
            <v>1367.42</v>
          </cell>
        </row>
        <row r="677">
          <cell r="A677" t="str">
            <v>2 S 04 931 12</v>
          </cell>
          <cell r="B677" t="str">
            <v>Caixa coletora de talvegue - CCT 12</v>
          </cell>
          <cell r="E677" t="str">
            <v>und</v>
          </cell>
          <cell r="G677">
            <v>1166.21</v>
          </cell>
          <cell r="M677">
            <v>1298.31</v>
          </cell>
          <cell r="O677">
            <v>1316.04</v>
          </cell>
          <cell r="Q677">
            <v>1291.1099999999999</v>
          </cell>
          <cell r="S677">
            <v>1326.15</v>
          </cell>
          <cell r="U677">
            <v>1315.08</v>
          </cell>
          <cell r="W677">
            <v>1340.71</v>
          </cell>
        </row>
        <row r="678">
          <cell r="A678" t="str">
            <v>2 S 04 931 13</v>
          </cell>
          <cell r="B678" t="str">
            <v>Caixa coletora de talvegue - CCT 13</v>
          </cell>
          <cell r="E678" t="str">
            <v>und</v>
          </cell>
          <cell r="G678">
            <v>1432.86</v>
          </cell>
          <cell r="M678">
            <v>1593.57</v>
          </cell>
          <cell r="O678">
            <v>1616.17</v>
          </cell>
          <cell r="Q678">
            <v>1584.03</v>
          </cell>
          <cell r="S678">
            <v>1628.87</v>
          </cell>
          <cell r="U678">
            <v>1610.83</v>
          </cell>
          <cell r="W678">
            <v>1643.58</v>
          </cell>
        </row>
        <row r="679">
          <cell r="A679" t="str">
            <v>2 S 04 931 14</v>
          </cell>
          <cell r="B679" t="str">
            <v>Caixa coletora de talvegue - CCT 14</v>
          </cell>
          <cell r="E679" t="str">
            <v>und</v>
          </cell>
          <cell r="G679">
            <v>1410.74</v>
          </cell>
          <cell r="M679">
            <v>1569.3</v>
          </cell>
          <cell r="O679">
            <v>1591.34</v>
          </cell>
          <cell r="Q679">
            <v>1560.1</v>
          </cell>
          <cell r="S679">
            <v>1603.77</v>
          </cell>
          <cell r="U679">
            <v>1587.29</v>
          </cell>
          <cell r="W679">
            <v>1619.21</v>
          </cell>
        </row>
        <row r="680">
          <cell r="A680" t="str">
            <v>2 S 04 931 15</v>
          </cell>
          <cell r="B680" t="str">
            <v>Caixa coletora de talvegue - CCT 15</v>
          </cell>
          <cell r="E680" t="str">
            <v>und</v>
          </cell>
          <cell r="G680">
            <v>1391.65</v>
          </cell>
          <cell r="M680">
            <v>1548.43</v>
          </cell>
          <cell r="O680">
            <v>1569.96</v>
          </cell>
          <cell r="Q680">
            <v>1539.53</v>
          </cell>
          <cell r="S680">
            <v>1582.15</v>
          </cell>
          <cell r="U680">
            <v>1567.08</v>
          </cell>
          <cell r="W680">
            <v>1598.24</v>
          </cell>
        </row>
        <row r="681">
          <cell r="A681" t="str">
            <v>2 S 04 931 16</v>
          </cell>
          <cell r="B681" t="str">
            <v>Caixa coletora de talvegue - CCT 16</v>
          </cell>
          <cell r="E681" t="str">
            <v>und</v>
          </cell>
          <cell r="G681">
            <v>1367.41</v>
          </cell>
          <cell r="M681">
            <v>1521.84</v>
          </cell>
          <cell r="O681">
            <v>1542.75</v>
          </cell>
          <cell r="Q681">
            <v>1513.32</v>
          </cell>
          <cell r="S681">
            <v>1554.66</v>
          </cell>
          <cell r="U681">
            <v>1541.3</v>
          </cell>
          <cell r="W681">
            <v>1571.54</v>
          </cell>
        </row>
        <row r="682">
          <cell r="A682" t="str">
            <v>2 S 04 931 17</v>
          </cell>
          <cell r="B682" t="str">
            <v>Caixa coletora de talvegue - CCT 17</v>
          </cell>
          <cell r="E682" t="str">
            <v>und</v>
          </cell>
          <cell r="G682">
            <v>1638.57</v>
          </cell>
          <cell r="M682">
            <v>1822.51</v>
          </cell>
          <cell r="O682">
            <v>1848.29</v>
          </cell>
          <cell r="Q682">
            <v>1811.65</v>
          </cell>
          <cell r="S682">
            <v>1862.78</v>
          </cell>
          <cell r="U682">
            <v>1842.45</v>
          </cell>
          <cell r="W682">
            <v>1879.81</v>
          </cell>
        </row>
        <row r="683">
          <cell r="A683" t="str">
            <v>2 S 04 931 18</v>
          </cell>
          <cell r="B683" t="str">
            <v>Caixa coletora de talvegue - CCT 18</v>
          </cell>
          <cell r="E683" t="str">
            <v>und</v>
          </cell>
          <cell r="G683">
            <v>1616.45</v>
          </cell>
          <cell r="M683">
            <v>1798.23</v>
          </cell>
          <cell r="O683">
            <v>1823.45</v>
          </cell>
          <cell r="Q683">
            <v>1787.71</v>
          </cell>
          <cell r="S683">
            <v>1837.68</v>
          </cell>
          <cell r="U683">
            <v>1818.92</v>
          </cell>
          <cell r="W683">
            <v>1855.44</v>
          </cell>
        </row>
        <row r="684">
          <cell r="A684" t="str">
            <v>2 S 04 931 19</v>
          </cell>
          <cell r="B684" t="str">
            <v>Caixa coletora de talvegue - CCT 19</v>
          </cell>
          <cell r="E684" t="str">
            <v>und</v>
          </cell>
          <cell r="G684">
            <v>1597.36</v>
          </cell>
          <cell r="M684">
            <v>1777.36</v>
          </cell>
          <cell r="O684">
            <v>1802.08</v>
          </cell>
          <cell r="Q684">
            <v>1767.15</v>
          </cell>
          <cell r="S684">
            <v>1816.07</v>
          </cell>
          <cell r="U684">
            <v>1798.71</v>
          </cell>
          <cell r="W684">
            <v>1834.48</v>
          </cell>
        </row>
        <row r="685">
          <cell r="A685" t="str">
            <v>2 S 04 931 20</v>
          </cell>
          <cell r="B685" t="str">
            <v>Caixa coletora de talvegue - CCT 20</v>
          </cell>
          <cell r="E685" t="str">
            <v>und</v>
          </cell>
          <cell r="G685">
            <v>1573.12</v>
          </cell>
          <cell r="M685">
            <v>1750.77</v>
          </cell>
          <cell r="O685">
            <v>1774.87</v>
          </cell>
          <cell r="Q685">
            <v>1740.93</v>
          </cell>
          <cell r="S685">
            <v>1788.57</v>
          </cell>
          <cell r="U685">
            <v>1772.93</v>
          </cell>
          <cell r="W685">
            <v>1807.77</v>
          </cell>
        </row>
        <row r="686">
          <cell r="A686" t="str">
            <v>2 S 04 940 01</v>
          </cell>
          <cell r="B686" t="str">
            <v>Descida d'água tipo rap. - calha concr. - DAR 01</v>
          </cell>
          <cell r="E686" t="str">
            <v>m</v>
          </cell>
          <cell r="G686">
            <v>89.54</v>
          </cell>
          <cell r="M686">
            <v>97.74</v>
          </cell>
          <cell r="O686">
            <v>98.8</v>
          </cell>
          <cell r="Q686">
            <v>97.11</v>
          </cell>
          <cell r="S686">
            <v>99.3</v>
          </cell>
          <cell r="U686">
            <v>96.54</v>
          </cell>
          <cell r="W686">
            <v>96.73</v>
          </cell>
        </row>
        <row r="687">
          <cell r="A687" t="str">
            <v>2 S 04 940 02</v>
          </cell>
          <cell r="B687" t="str">
            <v>Descida d'água tipo rap. - canal retang.- DAR 02</v>
          </cell>
          <cell r="E687" t="str">
            <v>m</v>
          </cell>
          <cell r="G687">
            <v>44.36</v>
          </cell>
          <cell r="M687">
            <v>49.51</v>
          </cell>
          <cell r="O687">
            <v>50.34</v>
          </cell>
          <cell r="Q687">
            <v>49.03</v>
          </cell>
          <cell r="S687">
            <v>50.74</v>
          </cell>
          <cell r="U687">
            <v>48.73</v>
          </cell>
          <cell r="W687">
            <v>49.97</v>
          </cell>
        </row>
        <row r="688">
          <cell r="A688" t="str">
            <v>2 S 04 940 03</v>
          </cell>
          <cell r="B688" t="str">
            <v>Descida d'água tipo rap. - canal retang.- DAR 03</v>
          </cell>
          <cell r="E688" t="str">
            <v>m</v>
          </cell>
          <cell r="G688">
            <v>64.510000000000005</v>
          </cell>
          <cell r="M688">
            <v>72.08</v>
          </cell>
          <cell r="O688">
            <v>73.92</v>
          </cell>
          <cell r="Q688">
            <v>72.61</v>
          </cell>
          <cell r="S688">
            <v>74.319999999999993</v>
          </cell>
          <cell r="U688">
            <v>73.69</v>
          </cell>
          <cell r="W688">
            <v>74.930000000000007</v>
          </cell>
        </row>
        <row r="689">
          <cell r="A689" t="str">
            <v>2 S 04 940 04</v>
          </cell>
          <cell r="B689" t="str">
            <v>Descida d'água tipo rap. - calha metálica - DAR</v>
          </cell>
          <cell r="E689" t="str">
            <v>m</v>
          </cell>
          <cell r="G689">
            <v>99.1</v>
          </cell>
          <cell r="M689">
            <v>119.12</v>
          </cell>
          <cell r="O689">
            <v>131.97999999999999</v>
          </cell>
          <cell r="Q689">
            <v>132.58000000000001</v>
          </cell>
          <cell r="S689">
            <v>132.83000000000001</v>
          </cell>
          <cell r="U689">
            <v>132.51</v>
          </cell>
          <cell r="W689">
            <v>132.69</v>
          </cell>
        </row>
        <row r="690">
          <cell r="A690" t="str">
            <v>2 S 04 941 01</v>
          </cell>
          <cell r="B690" t="str">
            <v>Descida d'água aterros em degraus - DAD 01</v>
          </cell>
          <cell r="E690" t="str">
            <v>m</v>
          </cell>
          <cell r="G690">
            <v>59.41</v>
          </cell>
          <cell r="M690">
            <v>66.69</v>
          </cell>
          <cell r="O690">
            <v>67.7</v>
          </cell>
          <cell r="Q690">
            <v>66.11</v>
          </cell>
          <cell r="S690">
            <v>68.19</v>
          </cell>
          <cell r="U690">
            <v>65.83</v>
          </cell>
          <cell r="W690">
            <v>67.33</v>
          </cell>
        </row>
        <row r="691">
          <cell r="A691" t="str">
            <v>2 S 04 941 02</v>
          </cell>
          <cell r="B691" t="str">
            <v>Descida d'água aterros em degraus - arm - DAD</v>
          </cell>
          <cell r="E691" t="str">
            <v>m</v>
          </cell>
          <cell r="G691">
            <v>84.63</v>
          </cell>
          <cell r="M691">
            <v>94.91</v>
          </cell>
          <cell r="O691">
            <v>97.2</v>
          </cell>
          <cell r="Q691">
            <v>95.62</v>
          </cell>
          <cell r="S691">
            <v>97.69</v>
          </cell>
          <cell r="U691">
            <v>97.08</v>
          </cell>
          <cell r="W691">
            <v>98.59</v>
          </cell>
        </row>
        <row r="692">
          <cell r="A692" t="str">
            <v>2 S 04 941 03</v>
          </cell>
          <cell r="B692" t="str">
            <v>Descida d'água aterros em degraus - DAD 03</v>
          </cell>
          <cell r="E692" t="str">
            <v>m</v>
          </cell>
          <cell r="G692">
            <v>155.47</v>
          </cell>
          <cell r="M692">
            <v>174.49</v>
          </cell>
          <cell r="O692">
            <v>177.28</v>
          </cell>
          <cell r="Q692">
            <v>172.86</v>
          </cell>
          <cell r="S692">
            <v>178.62</v>
          </cell>
          <cell r="U692">
            <v>171.61</v>
          </cell>
          <cell r="W692">
            <v>175.78</v>
          </cell>
        </row>
        <row r="693">
          <cell r="A693" t="str">
            <v>2 S 04 941 04</v>
          </cell>
          <cell r="B693" t="str">
            <v>Descida d'água aterros em degraus - arm - DAD</v>
          </cell>
          <cell r="E693" t="str">
            <v>m</v>
          </cell>
          <cell r="G693">
            <v>197.66</v>
          </cell>
          <cell r="M693">
            <v>220.43</v>
          </cell>
          <cell r="O693">
            <v>226.16</v>
          </cell>
          <cell r="Q693">
            <v>221.75</v>
          </cell>
          <cell r="S693">
            <v>227.5</v>
          </cell>
          <cell r="U693">
            <v>224.51</v>
          </cell>
          <cell r="W693">
            <v>228.68</v>
          </cell>
        </row>
        <row r="694">
          <cell r="A694" t="str">
            <v>2 S 04 941 05</v>
          </cell>
          <cell r="B694" t="str">
            <v>Descida d'água aterros em degraus - DAD 05</v>
          </cell>
          <cell r="E694" t="str">
            <v>m</v>
          </cell>
          <cell r="G694">
            <v>187.9</v>
          </cell>
          <cell r="M694">
            <v>211.03</v>
          </cell>
          <cell r="O694">
            <v>214.38</v>
          </cell>
          <cell r="Q694">
            <v>209.08</v>
          </cell>
          <cell r="S694">
            <v>215.98</v>
          </cell>
          <cell r="U694">
            <v>207.55</v>
          </cell>
          <cell r="W694">
            <v>212.55</v>
          </cell>
        </row>
        <row r="695">
          <cell r="A695" t="str">
            <v>2 S 04 941 06</v>
          </cell>
          <cell r="B695" t="str">
            <v>Descida d'água aterros em degraus - arm - DAD</v>
          </cell>
          <cell r="E695" t="str">
            <v>m</v>
          </cell>
          <cell r="G695">
            <v>261.95999999999998</v>
          </cell>
          <cell r="M695">
            <v>293.89</v>
          </cell>
          <cell r="O695">
            <v>301.01</v>
          </cell>
          <cell r="Q695">
            <v>295.72000000000003</v>
          </cell>
          <cell r="S695">
            <v>302.62</v>
          </cell>
          <cell r="U695">
            <v>299.33</v>
          </cell>
          <cell r="W695">
            <v>304.33</v>
          </cell>
        </row>
        <row r="696">
          <cell r="A696" t="str">
            <v>2 S 04 941 07</v>
          </cell>
          <cell r="B696" t="str">
            <v>Descida d'água aterros em degraus - DAD 07</v>
          </cell>
          <cell r="E696" t="str">
            <v>m</v>
          </cell>
          <cell r="G696">
            <v>221.32</v>
          </cell>
          <cell r="M696">
            <v>248.68</v>
          </cell>
          <cell r="O696">
            <v>252.6</v>
          </cell>
          <cell r="Q696">
            <v>246.39</v>
          </cell>
          <cell r="S696">
            <v>254.48</v>
          </cell>
          <cell r="U696">
            <v>244.57</v>
          </cell>
          <cell r="W696">
            <v>250.44</v>
          </cell>
        </row>
        <row r="697">
          <cell r="A697" t="str">
            <v>2 S 04 941 08</v>
          </cell>
          <cell r="B697" t="str">
            <v>Descida d'água aterros em degraus - arm - DAD</v>
          </cell>
          <cell r="E697" t="str">
            <v>m</v>
          </cell>
          <cell r="G697">
            <v>304.54000000000002</v>
          </cell>
          <cell r="M697">
            <v>341.79</v>
          </cell>
          <cell r="O697">
            <v>349.95</v>
          </cell>
          <cell r="Q697">
            <v>343.74</v>
          </cell>
          <cell r="S697">
            <v>351.84</v>
          </cell>
          <cell r="U697">
            <v>347.7</v>
          </cell>
          <cell r="W697">
            <v>353.57</v>
          </cell>
        </row>
        <row r="698">
          <cell r="A698" t="str">
            <v>2 S 04 941 09</v>
          </cell>
          <cell r="B698" t="str">
            <v>Descida d'água aterros em degraus - DAD 09</v>
          </cell>
          <cell r="E698" t="str">
            <v>m</v>
          </cell>
          <cell r="G698">
            <v>252.54</v>
          </cell>
          <cell r="M698">
            <v>283.95</v>
          </cell>
          <cell r="O698">
            <v>288.38</v>
          </cell>
          <cell r="Q698">
            <v>281.36</v>
          </cell>
          <cell r="S698">
            <v>290.52</v>
          </cell>
          <cell r="U698">
            <v>279.29000000000002</v>
          </cell>
          <cell r="W698">
            <v>285.92</v>
          </cell>
        </row>
        <row r="699">
          <cell r="A699" t="str">
            <v>2 S 04 941 10</v>
          </cell>
          <cell r="B699" t="str">
            <v>Descida d'água aterros em degraus - arm - DAD</v>
          </cell>
          <cell r="E699" t="str">
            <v>m</v>
          </cell>
          <cell r="G699">
            <v>346.89</v>
          </cell>
          <cell r="M699">
            <v>389.52</v>
          </cell>
          <cell r="O699">
            <v>398.76</v>
          </cell>
          <cell r="Q699">
            <v>391.73</v>
          </cell>
          <cell r="S699">
            <v>400.89</v>
          </cell>
          <cell r="U699">
            <v>396.21</v>
          </cell>
          <cell r="W699">
            <v>402.85</v>
          </cell>
        </row>
        <row r="700">
          <cell r="A700" t="str">
            <v>2 S 04 941 11</v>
          </cell>
          <cell r="B700" t="str">
            <v>Descida d'água aterros em degraus - DAD 11</v>
          </cell>
          <cell r="E700" t="str">
            <v>m</v>
          </cell>
          <cell r="G700">
            <v>331.9</v>
          </cell>
          <cell r="M700">
            <v>373.46</v>
          </cell>
          <cell r="O700">
            <v>379.25</v>
          </cell>
          <cell r="Q700">
            <v>370.06</v>
          </cell>
          <cell r="S700">
            <v>382.03</v>
          </cell>
          <cell r="U700">
            <v>367.25</v>
          </cell>
          <cell r="W700">
            <v>375.93</v>
          </cell>
        </row>
        <row r="701">
          <cell r="A701" t="str">
            <v>2 S 04 941 12</v>
          </cell>
          <cell r="B701" t="str">
            <v>Descida d'água aterros em degraus - arm - dad 12</v>
          </cell>
          <cell r="E701" t="str">
            <v>m</v>
          </cell>
          <cell r="G701">
            <v>453.41</v>
          </cell>
          <cell r="M701">
            <v>509.39</v>
          </cell>
          <cell r="O701">
            <v>521.38</v>
          </cell>
          <cell r="Q701">
            <v>512.20000000000005</v>
          </cell>
          <cell r="S701">
            <v>524.16999999999996</v>
          </cell>
          <cell r="U701">
            <v>517.83000000000004</v>
          </cell>
          <cell r="W701">
            <v>526.51</v>
          </cell>
        </row>
        <row r="702">
          <cell r="A702" t="str">
            <v>2 S 04 941 13</v>
          </cell>
          <cell r="B702" t="str">
            <v>Descida d'água aterros em degraus - DAD 13</v>
          </cell>
          <cell r="E702" t="str">
            <v>m</v>
          </cell>
          <cell r="G702">
            <v>311.99</v>
          </cell>
          <cell r="M702">
            <v>350.83</v>
          </cell>
          <cell r="O702">
            <v>356.33</v>
          </cell>
          <cell r="Q702">
            <v>347.6</v>
          </cell>
          <cell r="S702">
            <v>358.98</v>
          </cell>
          <cell r="U702">
            <v>344.93</v>
          </cell>
          <cell r="W702">
            <v>353.17</v>
          </cell>
        </row>
        <row r="703">
          <cell r="A703" t="str">
            <v>2 S 04 941 14</v>
          </cell>
          <cell r="B703" t="str">
            <v>Descida d'água aterros em degraus - arm - DAD 14</v>
          </cell>
          <cell r="E703" t="str">
            <v>m</v>
          </cell>
          <cell r="G703">
            <v>426.18</v>
          </cell>
          <cell r="M703">
            <v>478.59</v>
          </cell>
          <cell r="O703">
            <v>489.91</v>
          </cell>
          <cell r="Q703">
            <v>481.19</v>
          </cell>
          <cell r="S703">
            <v>492.56</v>
          </cell>
          <cell r="U703">
            <v>486.44</v>
          </cell>
          <cell r="W703">
            <v>494.68</v>
          </cell>
        </row>
        <row r="704">
          <cell r="A704" t="str">
            <v>2 S 04 941 15</v>
          </cell>
          <cell r="B704" t="str">
            <v>Descida d'água aterros em degraus - DAD 15</v>
          </cell>
          <cell r="E704" t="str">
            <v>m</v>
          </cell>
          <cell r="G704">
            <v>356.8</v>
          </cell>
          <cell r="M704">
            <v>401.49</v>
          </cell>
          <cell r="O704">
            <v>407.72</v>
          </cell>
          <cell r="Q704">
            <v>397.83</v>
          </cell>
          <cell r="S704">
            <v>410.72</v>
          </cell>
          <cell r="U704">
            <v>394.78</v>
          </cell>
          <cell r="W704">
            <v>404.11</v>
          </cell>
        </row>
        <row r="705">
          <cell r="A705" t="str">
            <v>2 S 04 941 16</v>
          </cell>
          <cell r="B705" t="str">
            <v>Descida d'água aterros em degraus - arm - DAD 16</v>
          </cell>
          <cell r="E705" t="str">
            <v>m</v>
          </cell>
          <cell r="G705">
            <v>486.35</v>
          </cell>
          <cell r="M705">
            <v>546.44000000000005</v>
          </cell>
          <cell r="O705">
            <v>559.28</v>
          </cell>
          <cell r="Q705">
            <v>549.39</v>
          </cell>
          <cell r="S705">
            <v>562.28</v>
          </cell>
          <cell r="U705">
            <v>555.33000000000004</v>
          </cell>
          <cell r="W705">
            <v>564.66999999999996</v>
          </cell>
        </row>
        <row r="706">
          <cell r="A706" t="str">
            <v>2 S 04 941 17</v>
          </cell>
          <cell r="B706" t="str">
            <v>Descida d'água aterros em degraus - DAD 17</v>
          </cell>
          <cell r="E706" t="str">
            <v>m</v>
          </cell>
          <cell r="G706">
            <v>456.27</v>
          </cell>
          <cell r="M706">
            <v>513.77</v>
          </cell>
          <cell r="O706">
            <v>521.67999999999995</v>
          </cell>
          <cell r="Q706">
            <v>509.11</v>
          </cell>
          <cell r="S706">
            <v>525.49</v>
          </cell>
          <cell r="U706">
            <v>505.14</v>
          </cell>
          <cell r="W706">
            <v>517.01</v>
          </cell>
        </row>
        <row r="707">
          <cell r="A707" t="str">
            <v>2 S 04 941 18</v>
          </cell>
          <cell r="B707" t="str">
            <v>Descida d'água aterros em degraus - arm - DAD 18</v>
          </cell>
          <cell r="E707" t="str">
            <v>m</v>
          </cell>
          <cell r="G707">
            <v>617.5</v>
          </cell>
          <cell r="M707">
            <v>694.14</v>
          </cell>
          <cell r="O707">
            <v>710.29</v>
          </cell>
          <cell r="Q707">
            <v>697.72</v>
          </cell>
          <cell r="S707">
            <v>714.1</v>
          </cell>
          <cell r="U707">
            <v>704.95</v>
          </cell>
          <cell r="W707">
            <v>716.81</v>
          </cell>
        </row>
        <row r="708">
          <cell r="A708" t="str">
            <v>2 S 04 941 31</v>
          </cell>
          <cell r="B708" t="str">
            <v>Descida d'água cortes em degraus - DCD 01</v>
          </cell>
          <cell r="E708" t="str">
            <v>m</v>
          </cell>
          <cell r="G708">
            <v>60.11</v>
          </cell>
          <cell r="M708">
            <v>67.47</v>
          </cell>
          <cell r="O708">
            <v>68.489999999999995</v>
          </cell>
          <cell r="Q708">
            <v>66.89</v>
          </cell>
          <cell r="S708">
            <v>68.989999999999995</v>
          </cell>
          <cell r="U708">
            <v>66.61</v>
          </cell>
          <cell r="W708">
            <v>68.13</v>
          </cell>
        </row>
        <row r="709">
          <cell r="A709" t="str">
            <v>2 S 04 941 32</v>
          </cell>
          <cell r="B709" t="str">
            <v>Descida d'água cortes em degraus - arm - DCD 02</v>
          </cell>
          <cell r="E709" t="str">
            <v>m</v>
          </cell>
          <cell r="G709">
            <v>85.42</v>
          </cell>
          <cell r="M709">
            <v>95.78</v>
          </cell>
          <cell r="O709">
            <v>98.09</v>
          </cell>
          <cell r="Q709">
            <v>96.49</v>
          </cell>
          <cell r="S709">
            <v>98.59</v>
          </cell>
          <cell r="U709">
            <v>97.97</v>
          </cell>
          <cell r="W709">
            <v>99.49</v>
          </cell>
        </row>
        <row r="710">
          <cell r="A710" t="str">
            <v>2 S 04 941 33</v>
          </cell>
          <cell r="B710" t="str">
            <v>Descida d'água cortes em degraus - DCD 03</v>
          </cell>
          <cell r="E710" t="str">
            <v>m</v>
          </cell>
          <cell r="G710">
            <v>94.5</v>
          </cell>
          <cell r="M710">
            <v>106.12</v>
          </cell>
          <cell r="O710">
            <v>107.74</v>
          </cell>
          <cell r="Q710">
            <v>105.19</v>
          </cell>
          <cell r="S710">
            <v>108.52</v>
          </cell>
          <cell r="U710">
            <v>104.66</v>
          </cell>
          <cell r="W710">
            <v>107.08</v>
          </cell>
        </row>
        <row r="711">
          <cell r="A711" t="str">
            <v>2 S 04 941 34</v>
          </cell>
          <cell r="B711" t="str">
            <v>Descida d'água cortes em degraus - arm - DCD 04</v>
          </cell>
          <cell r="E711" t="str">
            <v>m</v>
          </cell>
          <cell r="G711">
            <v>134.63</v>
          </cell>
          <cell r="M711">
            <v>151.02000000000001</v>
          </cell>
          <cell r="O711">
            <v>154.69</v>
          </cell>
          <cell r="Q711">
            <v>152.13999999999999</v>
          </cell>
          <cell r="S711">
            <v>155.47</v>
          </cell>
          <cell r="U711">
            <v>154.38999999999999</v>
          </cell>
          <cell r="W711">
            <v>156.81</v>
          </cell>
        </row>
        <row r="712">
          <cell r="A712" t="str">
            <v>2 S 04 942 01</v>
          </cell>
          <cell r="B712" t="str">
            <v>Entrada d'água - EDA 01</v>
          </cell>
          <cell r="E712" t="str">
            <v>und</v>
          </cell>
          <cell r="G712">
            <v>25.42</v>
          </cell>
          <cell r="M712">
            <v>27.93</v>
          </cell>
          <cell r="O712">
            <v>28.55</v>
          </cell>
          <cell r="Q712">
            <v>27.57</v>
          </cell>
          <cell r="S712">
            <v>28.85</v>
          </cell>
          <cell r="U712">
            <v>27.22</v>
          </cell>
          <cell r="W712">
            <v>28.14</v>
          </cell>
        </row>
        <row r="713">
          <cell r="A713" t="str">
            <v>2 S 04 942 02</v>
          </cell>
          <cell r="B713" t="str">
            <v>Entrada d'água - EDA 02</v>
          </cell>
          <cell r="E713" t="str">
            <v>und</v>
          </cell>
          <cell r="G713">
            <v>31.14</v>
          </cell>
          <cell r="M713">
            <v>34.17</v>
          </cell>
          <cell r="O713">
            <v>34.96</v>
          </cell>
          <cell r="Q713">
            <v>33.700000000000003</v>
          </cell>
          <cell r="S713">
            <v>35.33</v>
          </cell>
          <cell r="U713">
            <v>33.17</v>
          </cell>
          <cell r="W713">
            <v>34.35</v>
          </cell>
        </row>
        <row r="714">
          <cell r="A714" t="str">
            <v>2 S 04 950 01</v>
          </cell>
          <cell r="B714" t="str">
            <v>Dissipador de energia - DES 01</v>
          </cell>
          <cell r="E714" t="str">
            <v>und</v>
          </cell>
          <cell r="G714">
            <v>109.52</v>
          </cell>
          <cell r="M714">
            <v>122.7</v>
          </cell>
          <cell r="O714">
            <v>124.94</v>
          </cell>
          <cell r="Q714">
            <v>121.49</v>
          </cell>
          <cell r="S714">
            <v>126.17</v>
          </cell>
          <cell r="U714">
            <v>120.57</v>
          </cell>
          <cell r="W714">
            <v>123.64</v>
          </cell>
        </row>
        <row r="715">
          <cell r="A715" t="str">
            <v>2 S 04 950 02</v>
          </cell>
          <cell r="B715" t="str">
            <v>Dissipador de energia - DES 02</v>
          </cell>
          <cell r="E715" t="str">
            <v>und</v>
          </cell>
          <cell r="G715">
            <v>130.26</v>
          </cell>
          <cell r="M715">
            <v>145.93</v>
          </cell>
          <cell r="O715">
            <v>148.59</v>
          </cell>
          <cell r="Q715">
            <v>144.49</v>
          </cell>
          <cell r="S715">
            <v>150.05000000000001</v>
          </cell>
          <cell r="U715">
            <v>143.4</v>
          </cell>
          <cell r="W715">
            <v>147.04</v>
          </cell>
        </row>
        <row r="716">
          <cell r="A716" t="str">
            <v>2 S 04 950 03</v>
          </cell>
          <cell r="B716" t="str">
            <v>Dissipador de energia - DES 03</v>
          </cell>
          <cell r="E716" t="str">
            <v>und</v>
          </cell>
          <cell r="G716">
            <v>155.27000000000001</v>
          </cell>
          <cell r="M716">
            <v>173.95</v>
          </cell>
          <cell r="O716">
            <v>177.12</v>
          </cell>
          <cell r="Q716">
            <v>172.24</v>
          </cell>
          <cell r="S716">
            <v>178.87</v>
          </cell>
          <cell r="U716">
            <v>170.94</v>
          </cell>
          <cell r="W716">
            <v>175.28</v>
          </cell>
        </row>
        <row r="717">
          <cell r="A717" t="str">
            <v>2 S 04 950 04</v>
          </cell>
          <cell r="B717" t="str">
            <v>Dissipador de energia - DES04</v>
          </cell>
          <cell r="E717" t="str">
            <v>und</v>
          </cell>
          <cell r="G717">
            <v>189.74</v>
          </cell>
          <cell r="M717">
            <v>212.56</v>
          </cell>
          <cell r="O717">
            <v>216.44</v>
          </cell>
          <cell r="Q717">
            <v>210.46</v>
          </cell>
          <cell r="S717">
            <v>218.57</v>
          </cell>
          <cell r="U717">
            <v>208.87</v>
          </cell>
          <cell r="W717">
            <v>214.18</v>
          </cell>
        </row>
        <row r="718">
          <cell r="A718" t="str">
            <v>2 S 04 950 21</v>
          </cell>
          <cell r="B718" t="str">
            <v>Dissipador de energia - DEB 01</v>
          </cell>
          <cell r="E718" t="str">
            <v>und</v>
          </cell>
          <cell r="G718">
            <v>133.94999999999999</v>
          </cell>
          <cell r="M718">
            <v>149.51</v>
          </cell>
          <cell r="O718">
            <v>152.07</v>
          </cell>
          <cell r="Q718">
            <v>148.12</v>
          </cell>
          <cell r="S718">
            <v>153.38</v>
          </cell>
          <cell r="U718">
            <v>147.61000000000001</v>
          </cell>
          <cell r="W718">
            <v>151.30000000000001</v>
          </cell>
        </row>
        <row r="719">
          <cell r="A719" t="str">
            <v>2 S 04 950 22</v>
          </cell>
          <cell r="B719" t="str">
            <v>Dissipador de energia - DEB 02</v>
          </cell>
          <cell r="E719" t="str">
            <v>und</v>
          </cell>
          <cell r="G719">
            <v>438.54</v>
          </cell>
          <cell r="M719">
            <v>489.69</v>
          </cell>
          <cell r="O719">
            <v>498.54</v>
          </cell>
          <cell r="Q719">
            <v>484.76</v>
          </cell>
          <cell r="S719">
            <v>503.09</v>
          </cell>
          <cell r="U719">
            <v>481.28</v>
          </cell>
          <cell r="W719">
            <v>493.9</v>
          </cell>
        </row>
        <row r="720">
          <cell r="A720" t="str">
            <v>2 S 04 950 23</v>
          </cell>
          <cell r="B720" t="str">
            <v>Dissipador de energia - DEB 03</v>
          </cell>
          <cell r="E720" t="str">
            <v>und</v>
          </cell>
          <cell r="G720">
            <v>702.27</v>
          </cell>
          <cell r="M720">
            <v>784.07</v>
          </cell>
          <cell r="O720">
            <v>798.34</v>
          </cell>
          <cell r="Q720">
            <v>776.11</v>
          </cell>
          <cell r="S720">
            <v>805.69</v>
          </cell>
          <cell r="U720">
            <v>770.27</v>
          </cell>
          <cell r="W720">
            <v>790.62</v>
          </cell>
        </row>
        <row r="721">
          <cell r="A721" t="str">
            <v>2 S 04 950 24</v>
          </cell>
          <cell r="B721" t="str">
            <v>Dissipador de energia - DEB 04</v>
          </cell>
          <cell r="E721" t="str">
            <v>und</v>
          </cell>
          <cell r="G721">
            <v>1031.04</v>
          </cell>
          <cell r="M721">
            <v>1151.06</v>
          </cell>
          <cell r="O721">
            <v>1172.0999999999999</v>
          </cell>
          <cell r="Q721">
            <v>1139.32</v>
          </cell>
          <cell r="S721">
            <v>1182.95</v>
          </cell>
          <cell r="U721">
            <v>1130.53</v>
          </cell>
          <cell r="W721">
            <v>1160.51</v>
          </cell>
        </row>
        <row r="722">
          <cell r="A722" t="str">
            <v>2 S 04 950 25</v>
          </cell>
          <cell r="B722" t="str">
            <v>Dissipador de energia - DEB 05</v>
          </cell>
          <cell r="E722" t="str">
            <v>und</v>
          </cell>
          <cell r="G722">
            <v>1398.85</v>
          </cell>
          <cell r="M722">
            <v>1561.63</v>
          </cell>
          <cell r="O722">
            <v>1590.25</v>
          </cell>
          <cell r="Q722">
            <v>1545.66</v>
          </cell>
          <cell r="S722">
            <v>1605.01</v>
          </cell>
          <cell r="U722">
            <v>1533.57</v>
          </cell>
          <cell r="W722">
            <v>1574.34</v>
          </cell>
        </row>
        <row r="723">
          <cell r="A723" t="str">
            <v>2 S 04 950 26</v>
          </cell>
          <cell r="B723" t="str">
            <v>Dissipador de energia - DEB 06</v>
          </cell>
          <cell r="E723" t="str">
            <v>und</v>
          </cell>
          <cell r="G723">
            <v>2297.1799999999998</v>
          </cell>
          <cell r="M723">
            <v>2564.4899999999998</v>
          </cell>
          <cell r="O723">
            <v>2611.79</v>
          </cell>
          <cell r="Q723">
            <v>2538.0500000000002</v>
          </cell>
          <cell r="S723">
            <v>2636.21</v>
          </cell>
          <cell r="U723">
            <v>2517.17</v>
          </cell>
          <cell r="W723">
            <v>2584.48</v>
          </cell>
        </row>
        <row r="724">
          <cell r="A724" t="str">
            <v>2 S 04 950 27</v>
          </cell>
          <cell r="B724" t="str">
            <v>Dissipador de energia - DEB 07</v>
          </cell>
          <cell r="E724" t="str">
            <v>und</v>
          </cell>
          <cell r="G724">
            <v>1460.18</v>
          </cell>
          <cell r="M724">
            <v>1630.2</v>
          </cell>
          <cell r="O724">
            <v>1660.19</v>
          </cell>
          <cell r="Q724">
            <v>1613.43</v>
          </cell>
          <cell r="S724">
            <v>1675.67</v>
          </cell>
          <cell r="U724">
            <v>1600.31</v>
          </cell>
          <cell r="W724">
            <v>1643.01</v>
          </cell>
        </row>
        <row r="725">
          <cell r="A725" t="str">
            <v>2 S 04 950 28</v>
          </cell>
          <cell r="B725" t="str">
            <v>Dissipador de energia - DEB 08</v>
          </cell>
          <cell r="E725" t="str">
            <v>und</v>
          </cell>
          <cell r="G725">
            <v>1985.57</v>
          </cell>
          <cell r="M725">
            <v>2216.66</v>
          </cell>
          <cell r="O725">
            <v>2257.5500000000002</v>
          </cell>
          <cell r="Q725">
            <v>2193.79</v>
          </cell>
          <cell r="S725">
            <v>2278.66</v>
          </cell>
          <cell r="U725">
            <v>2175.67</v>
          </cell>
          <cell r="W725">
            <v>2233.86</v>
          </cell>
        </row>
        <row r="726">
          <cell r="A726" t="str">
            <v>2 S 04 950 29</v>
          </cell>
          <cell r="B726" t="str">
            <v>Dissipador de energia - DEB 09</v>
          </cell>
          <cell r="E726" t="str">
            <v>und</v>
          </cell>
          <cell r="G726">
            <v>3156.44</v>
          </cell>
          <cell r="M726">
            <v>3523.93</v>
          </cell>
          <cell r="O726">
            <v>3589.18</v>
          </cell>
          <cell r="Q726">
            <v>3487.38</v>
          </cell>
          <cell r="S726">
            <v>3622.88</v>
          </cell>
          <cell r="U726">
            <v>3457.55</v>
          </cell>
          <cell r="W726">
            <v>3550.35</v>
          </cell>
        </row>
        <row r="727">
          <cell r="A727" t="str">
            <v>2 S 04 950 30</v>
          </cell>
          <cell r="B727" t="str">
            <v>Dissipador de energia - DEB 10</v>
          </cell>
          <cell r="E727" t="str">
            <v>und</v>
          </cell>
          <cell r="G727">
            <v>1890.25</v>
          </cell>
          <cell r="M727">
            <v>2110.37</v>
          </cell>
          <cell r="O727">
            <v>2149.31</v>
          </cell>
          <cell r="Q727">
            <v>2088.58</v>
          </cell>
          <cell r="S727">
            <v>2169.42</v>
          </cell>
          <cell r="U727">
            <v>2071.13</v>
          </cell>
          <cell r="W727">
            <v>2126.5300000000002</v>
          </cell>
        </row>
        <row r="728">
          <cell r="A728" t="str">
            <v>2 S 04 950 31</v>
          </cell>
          <cell r="B728" t="str">
            <v>Dissipador de energia - DEB 11</v>
          </cell>
          <cell r="E728" t="str">
            <v>und</v>
          </cell>
          <cell r="G728">
            <v>2572.0700000000002</v>
          </cell>
          <cell r="M728">
            <v>2871.58</v>
          </cell>
          <cell r="O728">
            <v>2924.69</v>
          </cell>
          <cell r="Q728">
            <v>2841.84</v>
          </cell>
          <cell r="S728">
            <v>2952.11</v>
          </cell>
          <cell r="U728">
            <v>2817.72</v>
          </cell>
          <cell r="W728">
            <v>2893.25</v>
          </cell>
        </row>
        <row r="729">
          <cell r="A729" t="str">
            <v>2 S 04 950 32</v>
          </cell>
          <cell r="B729" t="str">
            <v>Dissipador de energia - DEB 12</v>
          </cell>
          <cell r="E729" t="str">
            <v>und</v>
          </cell>
          <cell r="G729">
            <v>4015.3</v>
          </cell>
          <cell r="M729">
            <v>4482.91</v>
          </cell>
          <cell r="O729">
            <v>4566.1099999999997</v>
          </cell>
          <cell r="Q729">
            <v>4436.26</v>
          </cell>
          <cell r="S729">
            <v>4609.09</v>
          </cell>
          <cell r="U729">
            <v>4397.49</v>
          </cell>
          <cell r="W729">
            <v>4515.76</v>
          </cell>
        </row>
        <row r="730">
          <cell r="A730" t="str">
            <v>2 S 04 950 51</v>
          </cell>
          <cell r="B730" t="str">
            <v>Dissipador de energia - DED 01</v>
          </cell>
          <cell r="E730" t="str">
            <v>und</v>
          </cell>
          <cell r="G730">
            <v>149.19</v>
          </cell>
          <cell r="M730">
            <v>166.8</v>
          </cell>
          <cell r="O730">
            <v>169.25</v>
          </cell>
          <cell r="Q730">
            <v>165.54</v>
          </cell>
          <cell r="S730">
            <v>170.51</v>
          </cell>
          <cell r="U730">
            <v>166.27</v>
          </cell>
          <cell r="W730">
            <v>169.9</v>
          </cell>
        </row>
        <row r="731">
          <cell r="A731" t="str">
            <v>2 S 04 960 01</v>
          </cell>
          <cell r="B731" t="str">
            <v>Boca de lobo simples grelha concr. - BLS 01</v>
          </cell>
          <cell r="E731" t="str">
            <v>und</v>
          </cell>
          <cell r="G731">
            <v>266.39</v>
          </cell>
          <cell r="M731">
            <v>309.48</v>
          </cell>
          <cell r="O731">
            <v>313.18</v>
          </cell>
          <cell r="Q731">
            <v>309.02</v>
          </cell>
          <cell r="S731">
            <v>314.64999999999998</v>
          </cell>
          <cell r="U731">
            <v>311.63</v>
          </cell>
          <cell r="W731">
            <v>316.55</v>
          </cell>
        </row>
        <row r="732">
          <cell r="A732" t="str">
            <v>2 S 04 960 02</v>
          </cell>
          <cell r="B732" t="str">
            <v>Boca de lobo simples grelha concr. - BLS 02</v>
          </cell>
          <cell r="E732" t="str">
            <v>und</v>
          </cell>
          <cell r="G732">
            <v>329.01</v>
          </cell>
          <cell r="M732">
            <v>385.68</v>
          </cell>
          <cell r="O732">
            <v>389.8</v>
          </cell>
          <cell r="Q732">
            <v>384.99</v>
          </cell>
          <cell r="S732">
            <v>391.44</v>
          </cell>
          <cell r="U732">
            <v>387.22</v>
          </cell>
          <cell r="W732">
            <v>393.13</v>
          </cell>
        </row>
        <row r="733">
          <cell r="A733" t="str">
            <v>2 S 04 960 03</v>
          </cell>
          <cell r="B733" t="str">
            <v>Boca de lobo simples grelha concr. - BLS 03</v>
          </cell>
          <cell r="E733" t="str">
            <v>und</v>
          </cell>
          <cell r="G733">
            <v>391.72</v>
          </cell>
          <cell r="M733">
            <v>461.98</v>
          </cell>
          <cell r="O733">
            <v>466.53</v>
          </cell>
          <cell r="Q733">
            <v>461.06</v>
          </cell>
          <cell r="S733">
            <v>468.34</v>
          </cell>
          <cell r="U733">
            <v>462.92</v>
          </cell>
          <cell r="W733">
            <v>469.82</v>
          </cell>
        </row>
        <row r="734">
          <cell r="A734" t="str">
            <v>2 S 04 960 04</v>
          </cell>
          <cell r="B734" t="str">
            <v>Boca de lobo simples grelha concr. - BLS 04</v>
          </cell>
          <cell r="E734" t="str">
            <v>und</v>
          </cell>
          <cell r="G734">
            <v>442.58</v>
          </cell>
          <cell r="M734">
            <v>525.03</v>
          </cell>
          <cell r="O734">
            <v>529.41</v>
          </cell>
          <cell r="Q734">
            <v>523.29</v>
          </cell>
          <cell r="S734">
            <v>531.39</v>
          </cell>
          <cell r="U734">
            <v>523.96</v>
          </cell>
          <cell r="W734">
            <v>531.84</v>
          </cell>
        </row>
        <row r="735">
          <cell r="A735" t="str">
            <v>2 S 04 960 05</v>
          </cell>
          <cell r="B735" t="str">
            <v>Boca de lobo simples grelha concr. - BLS 05</v>
          </cell>
          <cell r="E735" t="str">
            <v>und</v>
          </cell>
          <cell r="G735">
            <v>513.99</v>
          </cell>
          <cell r="M735">
            <v>611.13</v>
          </cell>
          <cell r="O735">
            <v>616.46</v>
          </cell>
          <cell r="Q735">
            <v>609.80999999999995</v>
          </cell>
          <cell r="S735">
            <v>618.58000000000004</v>
          </cell>
          <cell r="U735">
            <v>610.99</v>
          </cell>
          <cell r="W735">
            <v>619.74</v>
          </cell>
        </row>
        <row r="736">
          <cell r="A736" t="str">
            <v>2 S 04 960 06</v>
          </cell>
          <cell r="B736" t="str">
            <v>Boca de lobo simples grelha concr. - BLS 06</v>
          </cell>
          <cell r="E736" t="str">
            <v>und</v>
          </cell>
          <cell r="G736">
            <v>576.61</v>
          </cell>
          <cell r="M736">
            <v>687.33</v>
          </cell>
          <cell r="O736">
            <v>693.08</v>
          </cell>
          <cell r="Q736">
            <v>685.78</v>
          </cell>
          <cell r="S736">
            <v>695.38</v>
          </cell>
          <cell r="U736">
            <v>686.59</v>
          </cell>
          <cell r="W736">
            <v>696.32</v>
          </cell>
        </row>
        <row r="737">
          <cell r="A737" t="str">
            <v>2 S 04 960 07</v>
          </cell>
          <cell r="B737" t="str">
            <v>Boca de lobo simples grelha concr. - BLS 07</v>
          </cell>
          <cell r="E737" t="str">
            <v>und</v>
          </cell>
          <cell r="G737">
            <v>639.30999999999995</v>
          </cell>
          <cell r="M737">
            <v>763.63</v>
          </cell>
          <cell r="O737">
            <v>769.81</v>
          </cell>
          <cell r="Q737">
            <v>761.86</v>
          </cell>
          <cell r="S737">
            <v>772.28</v>
          </cell>
          <cell r="U737">
            <v>762.29</v>
          </cell>
          <cell r="W737">
            <v>773.01</v>
          </cell>
        </row>
        <row r="738">
          <cell r="A738" t="str">
            <v>2 S 04 961 01</v>
          </cell>
          <cell r="B738" t="str">
            <v>Boca de lobo dupla com grelha de concreto - BLD 01</v>
          </cell>
          <cell r="E738" t="str">
            <v>und</v>
          </cell>
          <cell r="G738">
            <v>515.27</v>
          </cell>
          <cell r="M738">
            <v>595.47</v>
          </cell>
          <cell r="O738">
            <v>603.79999999999995</v>
          </cell>
          <cell r="Q738">
            <v>596.32000000000005</v>
          </cell>
          <cell r="S738">
            <v>606.53</v>
          </cell>
          <cell r="U738">
            <v>604.39</v>
          </cell>
          <cell r="W738">
            <v>613.22</v>
          </cell>
        </row>
        <row r="739">
          <cell r="A739" t="str">
            <v>2 S 04 961 02</v>
          </cell>
          <cell r="B739" t="str">
            <v>Boca de lobo dupla com grelha de concreto - BLD 02</v>
          </cell>
          <cell r="E739" t="str">
            <v>und</v>
          </cell>
          <cell r="G739">
            <v>618.04999999999995</v>
          </cell>
          <cell r="M739">
            <v>720.51</v>
          </cell>
          <cell r="O739">
            <v>729.55</v>
          </cell>
          <cell r="Q739">
            <v>721</v>
          </cell>
          <cell r="S739">
            <v>732.57</v>
          </cell>
          <cell r="U739">
            <v>728.44</v>
          </cell>
          <cell r="W739">
            <v>738.9</v>
          </cell>
        </row>
        <row r="740">
          <cell r="A740" t="str">
            <v>2 S 04 961 03</v>
          </cell>
          <cell r="B740" t="str">
            <v>Boca de lobo dupla com grelha de concreto - BLD 03</v>
          </cell>
          <cell r="E740" t="str">
            <v>und</v>
          </cell>
          <cell r="G740">
            <v>723.89</v>
          </cell>
          <cell r="M740">
            <v>848.91</v>
          </cell>
          <cell r="O740">
            <v>858.72</v>
          </cell>
          <cell r="Q740">
            <v>848.97</v>
          </cell>
          <cell r="S740">
            <v>862.06</v>
          </cell>
          <cell r="U740">
            <v>855.73</v>
          </cell>
          <cell r="W740">
            <v>867.92</v>
          </cell>
        </row>
        <row r="741">
          <cell r="A741" t="str">
            <v>2 S 04 961 04</v>
          </cell>
          <cell r="B741" t="str">
            <v>Boca de lobo dupla com grelha de concreto - BLD 04</v>
          </cell>
          <cell r="E741" t="str">
            <v>und</v>
          </cell>
          <cell r="G741">
            <v>826.68</v>
          </cell>
          <cell r="M741">
            <v>973.96</v>
          </cell>
          <cell r="O741">
            <v>984.47</v>
          </cell>
          <cell r="Q741">
            <v>973.64</v>
          </cell>
          <cell r="S741">
            <v>988.09</v>
          </cell>
          <cell r="U741">
            <v>979.78</v>
          </cell>
          <cell r="W741">
            <v>993.6</v>
          </cell>
        </row>
        <row r="742">
          <cell r="A742" t="str">
            <v>2 S 04 961 05</v>
          </cell>
          <cell r="B742" t="str">
            <v>Boca de lobo dupla com grelha de concreto - BLD 05</v>
          </cell>
          <cell r="E742" t="str">
            <v>und</v>
          </cell>
          <cell r="G742">
            <v>929.47</v>
          </cell>
          <cell r="M742">
            <v>1099.01</v>
          </cell>
          <cell r="O742">
            <v>1110.22</v>
          </cell>
          <cell r="Q742">
            <v>1098.31</v>
          </cell>
          <cell r="S742">
            <v>1114.1300000000001</v>
          </cell>
          <cell r="U742">
            <v>1103.83</v>
          </cell>
          <cell r="W742">
            <v>1119.28</v>
          </cell>
        </row>
        <row r="743">
          <cell r="A743" t="str">
            <v>2 S 04 961 06</v>
          </cell>
          <cell r="B743" t="str">
            <v>Boca de lobo dupla com grelha de concreto - BLD 06</v>
          </cell>
          <cell r="E743" t="str">
            <v>und</v>
          </cell>
          <cell r="G743">
            <v>1035.3</v>
          </cell>
          <cell r="M743">
            <v>1227.4000000000001</v>
          </cell>
          <cell r="O743">
            <v>1239.4000000000001</v>
          </cell>
          <cell r="Q743">
            <v>1226.29</v>
          </cell>
          <cell r="S743">
            <v>1243.6099999999999</v>
          </cell>
          <cell r="U743">
            <v>1231.1099999999999</v>
          </cell>
          <cell r="W743">
            <v>1248.31</v>
          </cell>
        </row>
        <row r="744">
          <cell r="A744" t="str">
            <v>2 S 04 961 07</v>
          </cell>
          <cell r="B744" t="str">
            <v>Boca de lobo dupla com grelha de concreto - BLD 07</v>
          </cell>
          <cell r="E744" t="str">
            <v>und</v>
          </cell>
          <cell r="G744">
            <v>1138.0899999999999</v>
          </cell>
          <cell r="M744">
            <v>1352.45</v>
          </cell>
          <cell r="O744">
            <v>1365.15</v>
          </cell>
          <cell r="Q744">
            <v>1350.96</v>
          </cell>
          <cell r="S744">
            <v>1369.65</v>
          </cell>
          <cell r="U744">
            <v>1355.17</v>
          </cell>
          <cell r="W744">
            <v>1373.99</v>
          </cell>
        </row>
        <row r="745">
          <cell r="A745" t="str">
            <v>2 S 04 962 01</v>
          </cell>
          <cell r="B745" t="str">
            <v>Caixa de ligação e passagem - CLP 01</v>
          </cell>
          <cell r="E745" t="str">
            <v>und</v>
          </cell>
          <cell r="G745">
            <v>540.91</v>
          </cell>
          <cell r="M745">
            <v>601.1</v>
          </cell>
          <cell r="O745">
            <v>610.66</v>
          </cell>
          <cell r="Q745">
            <v>598.01</v>
          </cell>
          <cell r="S745">
            <v>615.46</v>
          </cell>
          <cell r="U745">
            <v>606.94000000000005</v>
          </cell>
          <cell r="W745">
            <v>619.72</v>
          </cell>
        </row>
        <row r="746">
          <cell r="A746" t="str">
            <v>2 S 04 962 02</v>
          </cell>
          <cell r="B746" t="str">
            <v>Caixa de ligação e passagem - CLP 02</v>
          </cell>
          <cell r="E746" t="str">
            <v>und</v>
          </cell>
          <cell r="G746">
            <v>524.20000000000005</v>
          </cell>
          <cell r="M746">
            <v>582.51</v>
          </cell>
          <cell r="O746">
            <v>591.71</v>
          </cell>
          <cell r="Q746">
            <v>579.64</v>
          </cell>
          <cell r="S746">
            <v>596.34</v>
          </cell>
          <cell r="U746">
            <v>588.83000000000004</v>
          </cell>
          <cell r="W746">
            <v>601.07000000000005</v>
          </cell>
        </row>
        <row r="747">
          <cell r="A747" t="str">
            <v>2 S 04 962 03</v>
          </cell>
          <cell r="B747" t="str">
            <v>Caixa de ligação e passagem - CLP 03</v>
          </cell>
          <cell r="E747" t="str">
            <v>und</v>
          </cell>
          <cell r="G747">
            <v>737.95</v>
          </cell>
          <cell r="M747">
            <v>820.1</v>
          </cell>
          <cell r="O747">
            <v>833.32</v>
          </cell>
          <cell r="Q747">
            <v>815.85</v>
          </cell>
          <cell r="S747">
            <v>839.88</v>
          </cell>
          <cell r="U747">
            <v>827.42</v>
          </cell>
          <cell r="W747">
            <v>845.01</v>
          </cell>
        </row>
        <row r="748">
          <cell r="A748" t="str">
            <v>2 S 04 962 04</v>
          </cell>
          <cell r="B748" t="str">
            <v>Caixa de ligação e passagem - CLP 04</v>
          </cell>
          <cell r="E748" t="str">
            <v>und</v>
          </cell>
          <cell r="G748">
            <v>938.94</v>
          </cell>
          <cell r="M748">
            <v>1043.45</v>
          </cell>
          <cell r="O748">
            <v>1060.18</v>
          </cell>
          <cell r="Q748">
            <v>1038.28</v>
          </cell>
          <cell r="S748">
            <v>1068.48</v>
          </cell>
          <cell r="U748">
            <v>1053.9100000000001</v>
          </cell>
          <cell r="W748">
            <v>1076.03</v>
          </cell>
        </row>
        <row r="749">
          <cell r="A749" t="str">
            <v>2 S 04 962 05</v>
          </cell>
          <cell r="B749" t="str">
            <v>Caixa de ligação e passagem - CLP 05</v>
          </cell>
          <cell r="E749" t="str">
            <v>und</v>
          </cell>
          <cell r="G749">
            <v>1104.49</v>
          </cell>
          <cell r="M749">
            <v>1227.46</v>
          </cell>
          <cell r="O749">
            <v>1247.31</v>
          </cell>
          <cell r="Q749">
            <v>1222.07</v>
          </cell>
          <cell r="S749">
            <v>1256.96</v>
          </cell>
          <cell r="U749">
            <v>1241.83</v>
          </cell>
          <cell r="W749">
            <v>1267.3900000000001</v>
          </cell>
        </row>
        <row r="750">
          <cell r="A750" t="str">
            <v>2 S 04 962 06</v>
          </cell>
          <cell r="B750" t="str">
            <v>Caixa de ligação e passagem - CLP 06</v>
          </cell>
          <cell r="E750" t="str">
            <v>und</v>
          </cell>
          <cell r="G750">
            <v>1376.38</v>
          </cell>
          <cell r="M750">
            <v>1529.53</v>
          </cell>
          <cell r="O750">
            <v>1554.04</v>
          </cell>
          <cell r="Q750">
            <v>1523.76</v>
          </cell>
          <cell r="S750">
            <v>1565.9</v>
          </cell>
          <cell r="U750">
            <v>1551.66</v>
          </cell>
          <cell r="W750">
            <v>1582.57</v>
          </cell>
        </row>
        <row r="751">
          <cell r="A751" t="str">
            <v>2 S 04 962 07</v>
          </cell>
          <cell r="B751" t="str">
            <v>Caixa de ligação e passagem - CLP 07</v>
          </cell>
          <cell r="E751" t="str">
            <v>und</v>
          </cell>
          <cell r="G751">
            <v>643.64</v>
          </cell>
          <cell r="M751">
            <v>715.22</v>
          </cell>
          <cell r="O751">
            <v>726.46</v>
          </cell>
          <cell r="Q751">
            <v>711.4</v>
          </cell>
          <cell r="S751">
            <v>732.19</v>
          </cell>
          <cell r="U751">
            <v>722.07</v>
          </cell>
          <cell r="W751">
            <v>737.3</v>
          </cell>
        </row>
        <row r="752">
          <cell r="A752" t="str">
            <v>2 S 04 962 08</v>
          </cell>
          <cell r="B752" t="str">
            <v>Caixa de ligação e passagem - CLP 08</v>
          </cell>
          <cell r="E752" t="str">
            <v>und</v>
          </cell>
          <cell r="G752">
            <v>624.15</v>
          </cell>
          <cell r="M752">
            <v>693.54</v>
          </cell>
          <cell r="O752">
            <v>704.35</v>
          </cell>
          <cell r="Q752">
            <v>689.97</v>
          </cell>
          <cell r="S752">
            <v>709.88</v>
          </cell>
          <cell r="U752">
            <v>700.95</v>
          </cell>
          <cell r="W752">
            <v>715.54</v>
          </cell>
        </row>
        <row r="753">
          <cell r="A753" t="str">
            <v>2 S 04 962 09</v>
          </cell>
          <cell r="B753" t="str">
            <v>Caixa de ligação e passagem - CLP 09</v>
          </cell>
          <cell r="E753" t="str">
            <v>und</v>
          </cell>
          <cell r="G753">
            <v>860.14</v>
          </cell>
          <cell r="M753">
            <v>955.86</v>
          </cell>
          <cell r="O753">
            <v>971.12</v>
          </cell>
          <cell r="Q753">
            <v>950.68</v>
          </cell>
          <cell r="S753">
            <v>978.8</v>
          </cell>
          <cell r="U753">
            <v>964.02</v>
          </cell>
          <cell r="W753">
            <v>984.6</v>
          </cell>
        </row>
        <row r="754">
          <cell r="A754" t="str">
            <v>2 S 04 962 10</v>
          </cell>
          <cell r="B754" t="str">
            <v>Caixa de ligação e passagem - CLP 10</v>
          </cell>
          <cell r="E754" t="str">
            <v>und</v>
          </cell>
          <cell r="G754">
            <v>1068.9000000000001</v>
          </cell>
          <cell r="M754">
            <v>1187.8399999999999</v>
          </cell>
          <cell r="O754">
            <v>1206.74</v>
          </cell>
          <cell r="Q754">
            <v>1181.69</v>
          </cell>
          <cell r="S754">
            <v>1216.23</v>
          </cell>
          <cell r="U754">
            <v>1199.23</v>
          </cell>
          <cell r="W754">
            <v>1224.53</v>
          </cell>
        </row>
        <row r="755">
          <cell r="A755" t="str">
            <v>2 S 04 962 11</v>
          </cell>
          <cell r="B755" t="str">
            <v>Caixa de ligação e passagem - CLP 11</v>
          </cell>
          <cell r="E755" t="str">
            <v>und</v>
          </cell>
          <cell r="G755">
            <v>1245.02</v>
          </cell>
          <cell r="M755">
            <v>1383.59</v>
          </cell>
          <cell r="O755">
            <v>1405.78</v>
          </cell>
          <cell r="Q755">
            <v>1377.12</v>
          </cell>
          <cell r="S755">
            <v>1416.72</v>
          </cell>
          <cell r="U755">
            <v>1398.9</v>
          </cell>
          <cell r="W755">
            <v>1427.91</v>
          </cell>
        </row>
        <row r="756">
          <cell r="A756" t="str">
            <v>2 S 04 962 12</v>
          </cell>
          <cell r="B756" t="str">
            <v>Caixa de ligação e passagem - CLP 12</v>
          </cell>
          <cell r="E756" t="str">
            <v>und</v>
          </cell>
          <cell r="G756">
            <v>1513.9</v>
          </cell>
          <cell r="M756">
            <v>1682.39</v>
          </cell>
          <cell r="O756">
            <v>1709.41</v>
          </cell>
          <cell r="Q756">
            <v>1675.34</v>
          </cell>
          <cell r="S756">
            <v>1722.57</v>
          </cell>
          <cell r="U756">
            <v>1703.91</v>
          </cell>
          <cell r="W756">
            <v>1738.54</v>
          </cell>
        </row>
        <row r="757">
          <cell r="A757" t="str">
            <v>2 S 04 962 13</v>
          </cell>
          <cell r="B757" t="str">
            <v>Caixa de ligação e passagem - CLP 13</v>
          </cell>
          <cell r="E757" t="str">
            <v>und</v>
          </cell>
          <cell r="G757">
            <v>749.15</v>
          </cell>
          <cell r="M757">
            <v>832.45</v>
          </cell>
          <cell r="O757">
            <v>845.41</v>
          </cell>
          <cell r="Q757">
            <v>827.85</v>
          </cell>
          <cell r="S757">
            <v>852.1</v>
          </cell>
          <cell r="U757">
            <v>840.21</v>
          </cell>
          <cell r="W757">
            <v>857.98</v>
          </cell>
        </row>
        <row r="758">
          <cell r="A758" t="str">
            <v>2 S 04 962 14</v>
          </cell>
          <cell r="B758" t="str">
            <v>Caixa de ligação e passagem - CLP 14</v>
          </cell>
          <cell r="E758" t="str">
            <v>und</v>
          </cell>
          <cell r="G758">
            <v>732.45</v>
          </cell>
          <cell r="M758">
            <v>813.86</v>
          </cell>
          <cell r="O758">
            <v>826.46</v>
          </cell>
          <cell r="Q758">
            <v>809.48</v>
          </cell>
          <cell r="S758">
            <v>832.98</v>
          </cell>
          <cell r="U758">
            <v>822.11</v>
          </cell>
          <cell r="W758">
            <v>839.33</v>
          </cell>
        </row>
        <row r="759">
          <cell r="A759" t="str">
            <v>2 S 04 962 15</v>
          </cell>
          <cell r="B759" t="str">
            <v>Caixa de ligação e passagem - CLP 15</v>
          </cell>
          <cell r="E759" t="str">
            <v>und</v>
          </cell>
          <cell r="G759">
            <v>990.68</v>
          </cell>
          <cell r="M759">
            <v>1100.92</v>
          </cell>
          <cell r="O759">
            <v>1118.3900000000001</v>
          </cell>
          <cell r="Q759">
            <v>1094.7</v>
          </cell>
          <cell r="S759">
            <v>1127.27</v>
          </cell>
          <cell r="U759">
            <v>1109.67</v>
          </cell>
          <cell r="W759">
            <v>1133.51</v>
          </cell>
        </row>
        <row r="760">
          <cell r="A760" t="str">
            <v>2 S 04 962 16</v>
          </cell>
          <cell r="B760" t="str">
            <v>Caixa de ligação e passagem - CLP 16</v>
          </cell>
          <cell r="E760" t="str">
            <v>und</v>
          </cell>
          <cell r="G760">
            <v>1212.79</v>
          </cell>
          <cell r="M760">
            <v>1347.73</v>
          </cell>
          <cell r="O760">
            <v>1369.08</v>
          </cell>
          <cell r="Q760">
            <v>1340.41</v>
          </cell>
          <cell r="S760">
            <v>1379.9</v>
          </cell>
          <cell r="U760">
            <v>1359.64</v>
          </cell>
          <cell r="W760">
            <v>1388.56</v>
          </cell>
        </row>
        <row r="761">
          <cell r="A761" t="str">
            <v>2 S 04 962 17</v>
          </cell>
          <cell r="B761" t="str">
            <v>Caixa de ligação e passagem - CLP 17</v>
          </cell>
          <cell r="E761" t="str">
            <v>und</v>
          </cell>
          <cell r="G761">
            <v>1396.68</v>
          </cell>
          <cell r="M761">
            <v>1552.1</v>
          </cell>
          <cell r="O761">
            <v>1576.88</v>
          </cell>
          <cell r="Q761">
            <v>1544.42</v>
          </cell>
          <cell r="S761">
            <v>1589.22</v>
          </cell>
          <cell r="U761">
            <v>1568.04</v>
          </cell>
          <cell r="W761">
            <v>1600.85</v>
          </cell>
        </row>
        <row r="762">
          <cell r="A762" t="str">
            <v>2 S 04 962 18</v>
          </cell>
          <cell r="B762" t="str">
            <v>Caixa de ligação e passagem - CLP 18</v>
          </cell>
          <cell r="E762" t="str">
            <v>und</v>
          </cell>
          <cell r="G762">
            <v>1682.79</v>
          </cell>
          <cell r="M762">
            <v>1870.06</v>
          </cell>
          <cell r="O762">
            <v>1899.96</v>
          </cell>
          <cell r="Q762">
            <v>1861.63</v>
          </cell>
          <cell r="S762">
            <v>1914.69</v>
          </cell>
          <cell r="U762">
            <v>1892.17</v>
          </cell>
          <cell r="W762">
            <v>1931.07</v>
          </cell>
        </row>
        <row r="763">
          <cell r="A763" t="str">
            <v>2 S 04 963 01</v>
          </cell>
          <cell r="B763" t="str">
            <v>Poço de visita - PVI 01</v>
          </cell>
          <cell r="E763" t="str">
            <v>und</v>
          </cell>
          <cell r="G763">
            <v>721.97</v>
          </cell>
          <cell r="M763">
            <v>802.82</v>
          </cell>
          <cell r="O763">
            <v>817.12</v>
          </cell>
          <cell r="Q763">
            <v>801.54</v>
          </cell>
          <cell r="S763">
            <v>823.07</v>
          </cell>
          <cell r="U763">
            <v>816.35</v>
          </cell>
          <cell r="W763">
            <v>832.12</v>
          </cell>
        </row>
        <row r="764">
          <cell r="A764" t="str">
            <v>2 S 04 963 02</v>
          </cell>
          <cell r="B764" t="str">
            <v>Poço de visita - PVI 02</v>
          </cell>
          <cell r="E764" t="str">
            <v>und</v>
          </cell>
          <cell r="G764">
            <v>700.67</v>
          </cell>
          <cell r="M764">
            <v>778.97</v>
          </cell>
          <cell r="O764">
            <v>792.86</v>
          </cell>
          <cell r="Q764">
            <v>777.95</v>
          </cell>
          <cell r="S764">
            <v>798.6</v>
          </cell>
          <cell r="U764">
            <v>793.07</v>
          </cell>
          <cell r="W764">
            <v>808.21</v>
          </cell>
        </row>
        <row r="765">
          <cell r="A765" t="str">
            <v>2 S 04 963 03</v>
          </cell>
          <cell r="B765" t="str">
            <v>Poço de visita - PVI 03</v>
          </cell>
          <cell r="E765" t="str">
            <v>und</v>
          </cell>
          <cell r="G765">
            <v>834.3</v>
          </cell>
          <cell r="M765">
            <v>927.54</v>
          </cell>
          <cell r="O765">
            <v>944.03</v>
          </cell>
          <cell r="Q765">
            <v>925.28</v>
          </cell>
          <cell r="S765">
            <v>951.05</v>
          </cell>
          <cell r="U765">
            <v>940.59</v>
          </cell>
          <cell r="W765">
            <v>959.45</v>
          </cell>
        </row>
        <row r="766">
          <cell r="A766" t="str">
            <v>2 S 04 963 04</v>
          </cell>
          <cell r="B766" t="str">
            <v>Poço de visita - PVI 04</v>
          </cell>
          <cell r="E766" t="str">
            <v>und</v>
          </cell>
          <cell r="G766">
            <v>1001.03</v>
          </cell>
          <cell r="M766">
            <v>1112.97</v>
          </cell>
          <cell r="O766">
            <v>1133.06</v>
          </cell>
          <cell r="Q766">
            <v>1110.69</v>
          </cell>
          <cell r="S766">
            <v>1141.4100000000001</v>
          </cell>
          <cell r="U766">
            <v>1129.3</v>
          </cell>
          <cell r="W766">
            <v>1151.78</v>
          </cell>
        </row>
        <row r="767">
          <cell r="A767" t="str">
            <v>2 S 04 963 05</v>
          </cell>
          <cell r="B767" t="str">
            <v>Poço de visita - PVI 05</v>
          </cell>
          <cell r="E767" t="str">
            <v>und</v>
          </cell>
          <cell r="G767">
            <v>1170.56</v>
          </cell>
          <cell r="M767">
            <v>1301.3800000000001</v>
          </cell>
          <cell r="O767">
            <v>1324.59</v>
          </cell>
          <cell r="Q767">
            <v>1298.58</v>
          </cell>
          <cell r="S767">
            <v>1334.37</v>
          </cell>
          <cell r="U767">
            <v>1320.85</v>
          </cell>
          <cell r="W767">
            <v>1347.05</v>
          </cell>
        </row>
        <row r="768">
          <cell r="A768" t="str">
            <v>2 S 04 963 06</v>
          </cell>
          <cell r="B768" t="str">
            <v>Poço de visita - PVI 06</v>
          </cell>
          <cell r="E768" t="str">
            <v>und</v>
          </cell>
          <cell r="G768">
            <v>1437.04</v>
          </cell>
          <cell r="M768">
            <v>1597.58</v>
          </cell>
          <cell r="O768">
            <v>1625.81</v>
          </cell>
          <cell r="Q768">
            <v>1594.45</v>
          </cell>
          <cell r="S768">
            <v>1637.76</v>
          </cell>
          <cell r="U768">
            <v>1623.41</v>
          </cell>
          <cell r="W768">
            <v>1655.14</v>
          </cell>
        </row>
        <row r="769">
          <cell r="A769" t="str">
            <v>2 S 04 963 07</v>
          </cell>
          <cell r="B769" t="str">
            <v>Poço de visita - PVI 07</v>
          </cell>
          <cell r="E769" t="str">
            <v>und</v>
          </cell>
          <cell r="G769">
            <v>831.77</v>
          </cell>
          <cell r="M769">
            <v>924.63</v>
          </cell>
          <cell r="O769">
            <v>940.74</v>
          </cell>
          <cell r="Q769">
            <v>922.58</v>
          </cell>
          <cell r="S769">
            <v>947.69</v>
          </cell>
          <cell r="U769">
            <v>939.39</v>
          </cell>
          <cell r="W769">
            <v>957.79</v>
          </cell>
        </row>
        <row r="770">
          <cell r="A770" t="str">
            <v>2 S 04 963 08</v>
          </cell>
          <cell r="B770" t="str">
            <v>Poço de visita - PVI 08</v>
          </cell>
          <cell r="E770" t="str">
            <v>und</v>
          </cell>
          <cell r="G770">
            <v>815.06</v>
          </cell>
          <cell r="M770">
            <v>906.05</v>
          </cell>
          <cell r="O770">
            <v>921.79</v>
          </cell>
          <cell r="Q770">
            <v>904.21</v>
          </cell>
          <cell r="S770">
            <v>928.57</v>
          </cell>
          <cell r="U770">
            <v>921.29</v>
          </cell>
          <cell r="W770">
            <v>939.15</v>
          </cell>
        </row>
        <row r="771">
          <cell r="A771" t="str">
            <v>2 S 04 963 09</v>
          </cell>
          <cell r="B771" t="str">
            <v>Poço de visita - PVI 09</v>
          </cell>
          <cell r="E771" t="str">
            <v>und</v>
          </cell>
          <cell r="G771">
            <v>960.38</v>
          </cell>
          <cell r="M771">
            <v>1067.6199999999999</v>
          </cell>
          <cell r="O771">
            <v>1086.21</v>
          </cell>
          <cell r="Q771">
            <v>1064.4000000000001</v>
          </cell>
          <cell r="S771">
            <v>1094.3800000000001</v>
          </cell>
          <cell r="U771">
            <v>1081.55</v>
          </cell>
          <cell r="W771">
            <v>1103.49</v>
          </cell>
        </row>
        <row r="772">
          <cell r="A772" t="str">
            <v>2 S 04 963 10</v>
          </cell>
          <cell r="B772" t="str">
            <v>Poço de visita - PVI 10</v>
          </cell>
          <cell r="E772" t="str">
            <v>und</v>
          </cell>
          <cell r="G772">
            <v>1111.52</v>
          </cell>
          <cell r="M772">
            <v>1235.83</v>
          </cell>
          <cell r="O772">
            <v>1258.0999999999999</v>
          </cell>
          <cell r="Q772">
            <v>1232.32</v>
          </cell>
          <cell r="S772">
            <v>1267.54</v>
          </cell>
          <cell r="U772">
            <v>1250.44</v>
          </cell>
          <cell r="W772">
            <v>1276.19</v>
          </cell>
        </row>
        <row r="773">
          <cell r="A773" t="str">
            <v>2 S 04 963 11</v>
          </cell>
          <cell r="B773" t="str">
            <v>Poço de visita - PVI 11</v>
          </cell>
          <cell r="E773" t="str">
            <v>und</v>
          </cell>
          <cell r="G773">
            <v>1311.08</v>
          </cell>
          <cell r="M773">
            <v>1457.51</v>
          </cell>
          <cell r="O773">
            <v>1483.06</v>
          </cell>
          <cell r="Q773">
            <v>1453.64</v>
          </cell>
          <cell r="S773">
            <v>1494.13</v>
          </cell>
          <cell r="U773">
            <v>1477.92</v>
          </cell>
          <cell r="W773">
            <v>1507.57</v>
          </cell>
        </row>
        <row r="774">
          <cell r="A774" t="str">
            <v>2 S 04 963 12</v>
          </cell>
          <cell r="B774" t="str">
            <v>Poço de visita - PVI 12</v>
          </cell>
          <cell r="E774" t="str">
            <v>und</v>
          </cell>
          <cell r="G774">
            <v>1592.01</v>
          </cell>
          <cell r="M774">
            <v>1769.75</v>
          </cell>
          <cell r="O774">
            <v>1800.58</v>
          </cell>
          <cell r="Q774">
            <v>1765.44</v>
          </cell>
          <cell r="S774">
            <v>1813.95</v>
          </cell>
          <cell r="U774">
            <v>1796.59</v>
          </cell>
          <cell r="W774">
            <v>1832.12</v>
          </cell>
        </row>
        <row r="775">
          <cell r="A775" t="str">
            <v>2 S 04 963 13</v>
          </cell>
          <cell r="B775" t="str">
            <v>Poço de visita - PVI 13</v>
          </cell>
          <cell r="E775" t="str">
            <v>und</v>
          </cell>
          <cell r="G775">
            <v>986.4</v>
          </cell>
          <cell r="M775">
            <v>1099.27</v>
          </cell>
          <cell r="O775">
            <v>1117.4100000000001</v>
          </cell>
          <cell r="Q775">
            <v>1096.29</v>
          </cell>
          <cell r="S775">
            <v>1125.48</v>
          </cell>
          <cell r="U775">
            <v>1114.93</v>
          </cell>
          <cell r="W775">
            <v>1136.32</v>
          </cell>
        </row>
        <row r="776">
          <cell r="A776" t="str">
            <v>2 S 04 963 14</v>
          </cell>
          <cell r="B776" t="str">
            <v>Poço de visita - PVI 14</v>
          </cell>
          <cell r="E776" t="str">
            <v>und</v>
          </cell>
          <cell r="G776">
            <v>937.81</v>
          </cell>
          <cell r="M776">
            <v>1042.42</v>
          </cell>
          <cell r="O776">
            <v>1060.2</v>
          </cell>
          <cell r="Q776">
            <v>1039.6600000000001</v>
          </cell>
          <cell r="S776">
            <v>1068.0999999999999</v>
          </cell>
          <cell r="U776">
            <v>1058.56</v>
          </cell>
          <cell r="W776">
            <v>1079.4100000000001</v>
          </cell>
        </row>
        <row r="777">
          <cell r="A777" t="str">
            <v>2 S 04 963 15</v>
          </cell>
          <cell r="B777" t="str">
            <v>Poço de visita - PVI 15</v>
          </cell>
          <cell r="E777" t="str">
            <v>und</v>
          </cell>
          <cell r="G777">
            <v>1097.5999999999999</v>
          </cell>
          <cell r="M777">
            <v>1220.0899999999999</v>
          </cell>
          <cell r="O777">
            <v>1241.01</v>
          </cell>
          <cell r="Q777">
            <v>1215.77</v>
          </cell>
          <cell r="S777">
            <v>1250.45</v>
          </cell>
          <cell r="U777">
            <v>1234.58</v>
          </cell>
          <cell r="W777">
            <v>1259.97</v>
          </cell>
        </row>
        <row r="778">
          <cell r="A778" t="str">
            <v>2 S 04 963 16</v>
          </cell>
          <cell r="B778" t="str">
            <v>Poço de visita - PVI 16</v>
          </cell>
          <cell r="E778" t="str">
            <v>und</v>
          </cell>
          <cell r="G778">
            <v>1277.67</v>
          </cell>
          <cell r="M778">
            <v>1420.35</v>
          </cell>
          <cell r="O778">
            <v>1445.11</v>
          </cell>
          <cell r="Q778">
            <v>1415.88</v>
          </cell>
          <cell r="S778">
            <v>1456.02</v>
          </cell>
          <cell r="U778">
            <v>1438.06</v>
          </cell>
          <cell r="W778">
            <v>1467.43</v>
          </cell>
        </row>
        <row r="779">
          <cell r="A779" t="str">
            <v>2 S 04 963 17</v>
          </cell>
          <cell r="B779" t="str">
            <v>Poço de visita - PVI 17</v>
          </cell>
          <cell r="E779" t="str">
            <v>und</v>
          </cell>
          <cell r="G779">
            <v>1462.74</v>
          </cell>
          <cell r="M779">
            <v>1626.03</v>
          </cell>
          <cell r="O779">
            <v>1654.16</v>
          </cell>
          <cell r="Q779">
            <v>1620.94</v>
          </cell>
          <cell r="S779">
            <v>1666.64</v>
          </cell>
          <cell r="U779">
            <v>1647.06</v>
          </cell>
          <cell r="W779">
            <v>1680.52</v>
          </cell>
        </row>
        <row r="780">
          <cell r="A780" t="str">
            <v>2 S 04 963 18</v>
          </cell>
          <cell r="B780" t="str">
            <v>Poço de visita - PVI 18</v>
          </cell>
          <cell r="E780" t="str">
            <v>und</v>
          </cell>
          <cell r="G780">
            <v>1758.11</v>
          </cell>
          <cell r="M780">
            <v>1954.32</v>
          </cell>
          <cell r="O780">
            <v>1987.98</v>
          </cell>
          <cell r="Q780">
            <v>1948.67</v>
          </cell>
          <cell r="S780">
            <v>2002.88</v>
          </cell>
          <cell r="U780">
            <v>1981.83</v>
          </cell>
          <cell r="W780">
            <v>2021.54</v>
          </cell>
        </row>
        <row r="781">
          <cell r="A781" t="str">
            <v>2 S 04 963 31</v>
          </cell>
          <cell r="B781" t="str">
            <v>Chaminé dos poços de visita - CPV 01</v>
          </cell>
          <cell r="E781" t="str">
            <v>und</v>
          </cell>
          <cell r="G781">
            <v>442.45</v>
          </cell>
          <cell r="M781">
            <v>509.54</v>
          </cell>
          <cell r="O781">
            <v>562.11</v>
          </cell>
          <cell r="Q781">
            <v>537.12</v>
          </cell>
          <cell r="S781">
            <v>554.4</v>
          </cell>
          <cell r="U781">
            <v>578.85</v>
          </cell>
          <cell r="W781">
            <v>582.61</v>
          </cell>
        </row>
        <row r="782">
          <cell r="A782" t="str">
            <v>2 S 04 963 32</v>
          </cell>
          <cell r="B782" t="str">
            <v>Chaminé dos poços de visita - CPV 02</v>
          </cell>
          <cell r="E782" t="str">
            <v>und</v>
          </cell>
          <cell r="G782">
            <v>511.03</v>
          </cell>
          <cell r="M782">
            <v>592.39</v>
          </cell>
          <cell r="O782">
            <v>645.38</v>
          </cell>
          <cell r="Q782">
            <v>620.66999999999996</v>
          </cell>
          <cell r="S782">
            <v>638.73</v>
          </cell>
          <cell r="U782">
            <v>662.2</v>
          </cell>
          <cell r="W782">
            <v>666.87</v>
          </cell>
        </row>
        <row r="783">
          <cell r="A783" t="str">
            <v>2 S 04 963 33</v>
          </cell>
          <cell r="B783" t="str">
            <v>Chaminé dos poços de visita - CPV 03</v>
          </cell>
          <cell r="E783" t="str">
            <v>und</v>
          </cell>
          <cell r="G783">
            <v>576.21</v>
          </cell>
          <cell r="M783">
            <v>671.46</v>
          </cell>
          <cell r="O783">
            <v>724.79</v>
          </cell>
          <cell r="Q783">
            <v>700.49</v>
          </cell>
          <cell r="S783">
            <v>719.18</v>
          </cell>
          <cell r="U783">
            <v>741.88</v>
          </cell>
          <cell r="W783">
            <v>747.33</v>
          </cell>
        </row>
        <row r="784">
          <cell r="A784" t="str">
            <v>2 S 04 963 34</v>
          </cell>
          <cell r="B784" t="str">
            <v>Chaminé dos poços de visita - CPV 04</v>
          </cell>
          <cell r="E784" t="str">
            <v>und</v>
          </cell>
          <cell r="G784">
            <v>645.29</v>
          </cell>
          <cell r="M784">
            <v>754.91</v>
          </cell>
          <cell r="O784">
            <v>808.65</v>
          </cell>
          <cell r="Q784">
            <v>784.67</v>
          </cell>
          <cell r="S784">
            <v>804.14</v>
          </cell>
          <cell r="U784">
            <v>825.85</v>
          </cell>
          <cell r="W784">
            <v>832.22</v>
          </cell>
        </row>
        <row r="785">
          <cell r="A785" t="str">
            <v>2 S 04 963 35</v>
          </cell>
          <cell r="B785" t="str">
            <v>Chaminé dos poços de visita - CPV 05</v>
          </cell>
          <cell r="E785" t="str">
            <v>und</v>
          </cell>
          <cell r="G785">
            <v>710.83</v>
          </cell>
          <cell r="M785">
            <v>834.37</v>
          </cell>
          <cell r="O785">
            <v>888.46</v>
          </cell>
          <cell r="Q785">
            <v>864.87</v>
          </cell>
          <cell r="S785">
            <v>884.98</v>
          </cell>
          <cell r="U785">
            <v>905.91</v>
          </cell>
          <cell r="W785">
            <v>913.07</v>
          </cell>
        </row>
        <row r="786">
          <cell r="A786" t="str">
            <v>2 S 04 963 36</v>
          </cell>
          <cell r="B786" t="str">
            <v>Chaminé dos poços de visita - CPV 06</v>
          </cell>
          <cell r="E786" t="str">
            <v>und</v>
          </cell>
          <cell r="G786">
            <v>779.05</v>
          </cell>
          <cell r="M786">
            <v>916.83</v>
          </cell>
          <cell r="O786">
            <v>971.33</v>
          </cell>
          <cell r="Q786">
            <v>948.04</v>
          </cell>
          <cell r="S786">
            <v>968.91</v>
          </cell>
          <cell r="U786">
            <v>988.87</v>
          </cell>
          <cell r="W786">
            <v>996.94</v>
          </cell>
        </row>
        <row r="787">
          <cell r="A787" t="str">
            <v>2 S 04 963 37</v>
          </cell>
          <cell r="B787" t="str">
            <v>Chaminé dos poços de visita - CPV 07</v>
          </cell>
          <cell r="E787" t="str">
            <v>und</v>
          </cell>
          <cell r="G787">
            <v>844.73</v>
          </cell>
          <cell r="M787">
            <v>996.49</v>
          </cell>
          <cell r="O787">
            <v>1051.33</v>
          </cell>
          <cell r="Q787">
            <v>1028.49</v>
          </cell>
          <cell r="S787">
            <v>1049.98</v>
          </cell>
          <cell r="U787">
            <v>1069.18</v>
          </cell>
          <cell r="W787">
            <v>1078.03</v>
          </cell>
        </row>
        <row r="788">
          <cell r="A788" t="str">
            <v>2 S 04 964 01</v>
          </cell>
          <cell r="B788" t="str">
            <v>Tubulação de drenagem urbana - D=0,40 m s/ berço</v>
          </cell>
          <cell r="E788" t="str">
            <v>m</v>
          </cell>
          <cell r="G788">
            <v>59.04</v>
          </cell>
          <cell r="M788">
            <v>68.3</v>
          </cell>
          <cell r="O788">
            <v>68.849999999999994</v>
          </cell>
          <cell r="Q788">
            <v>67.930000000000007</v>
          </cell>
          <cell r="S788">
            <v>69.08</v>
          </cell>
          <cell r="U788">
            <v>68</v>
          </cell>
          <cell r="W788">
            <v>68.83</v>
          </cell>
        </row>
        <row r="789">
          <cell r="A789" t="str">
            <v>2 S 04 964 02</v>
          </cell>
          <cell r="B789" t="str">
            <v>Tubulação de drenagem urbana - D=0,60 m s/ berço</v>
          </cell>
          <cell r="E789" t="str">
            <v>m</v>
          </cell>
          <cell r="G789">
            <v>141.44999999999999</v>
          </cell>
          <cell r="M789">
            <v>156.36000000000001</v>
          </cell>
          <cell r="O789">
            <v>160.61000000000001</v>
          </cell>
          <cell r="Q789">
            <v>158.63</v>
          </cell>
          <cell r="S789">
            <v>160.9</v>
          </cell>
          <cell r="U789">
            <v>162.26</v>
          </cell>
          <cell r="W789">
            <v>163.9</v>
          </cell>
        </row>
        <row r="790">
          <cell r="A790" t="str">
            <v>2 S 04 964 03</v>
          </cell>
          <cell r="B790" t="str">
            <v>Tubulação de drenagem urbana - D=0,80 m s/ berço</v>
          </cell>
          <cell r="E790" t="str">
            <v>m</v>
          </cell>
          <cell r="G790">
            <v>200.51</v>
          </cell>
          <cell r="M790">
            <v>219.69</v>
          </cell>
          <cell r="O790">
            <v>226.37</v>
          </cell>
          <cell r="Q790">
            <v>223.11</v>
          </cell>
          <cell r="S790">
            <v>226.87</v>
          </cell>
          <cell r="U790">
            <v>228.62</v>
          </cell>
          <cell r="W790">
            <v>231.34</v>
          </cell>
        </row>
        <row r="791">
          <cell r="A791" t="str">
            <v>2 S 04 964 04</v>
          </cell>
          <cell r="B791" t="str">
            <v>Tubulação de drenagem urbana - D=1,00 m s/ berço</v>
          </cell>
          <cell r="E791" t="str">
            <v>m</v>
          </cell>
          <cell r="G791">
            <v>290.27</v>
          </cell>
          <cell r="M791">
            <v>316.49</v>
          </cell>
          <cell r="O791">
            <v>326.72000000000003</v>
          </cell>
          <cell r="Q791">
            <v>321.83</v>
          </cell>
          <cell r="S791">
            <v>327.41000000000003</v>
          </cell>
          <cell r="U791">
            <v>330.23</v>
          </cell>
          <cell r="W791">
            <v>334.26</v>
          </cell>
        </row>
        <row r="792">
          <cell r="A792" t="str">
            <v>2 S 04 964 05</v>
          </cell>
          <cell r="B792" t="str">
            <v>Tubulação de drenagem urbana - D=1,20 m s/ berço</v>
          </cell>
          <cell r="E792" t="str">
            <v>m</v>
          </cell>
          <cell r="G792">
            <v>392.57</v>
          </cell>
          <cell r="M792">
            <v>426.67</v>
          </cell>
          <cell r="O792">
            <v>441.13</v>
          </cell>
          <cell r="Q792">
            <v>434.7</v>
          </cell>
          <cell r="S792">
            <v>441.96</v>
          </cell>
          <cell r="U792">
            <v>447</v>
          </cell>
          <cell r="W792">
            <v>452.26</v>
          </cell>
        </row>
        <row r="793">
          <cell r="A793" t="str">
            <v>2 S 04 964 06</v>
          </cell>
          <cell r="B793" t="str">
            <v>Tubulação de drenagem urbana - D=1,50 m s/ berço</v>
          </cell>
          <cell r="E793" t="str">
            <v>m</v>
          </cell>
          <cell r="G793">
            <v>589.83000000000004</v>
          </cell>
          <cell r="M793">
            <v>638.17999999999995</v>
          </cell>
          <cell r="O793">
            <v>661.36</v>
          </cell>
          <cell r="Q793">
            <v>652.57000000000005</v>
          </cell>
          <cell r="S793">
            <v>662.25</v>
          </cell>
          <cell r="U793">
            <v>673.87</v>
          </cell>
          <cell r="W793">
            <v>680.89</v>
          </cell>
        </row>
        <row r="794">
          <cell r="A794" t="str">
            <v>2 S 04 990 01</v>
          </cell>
          <cell r="B794" t="str">
            <v>Transposição de segmento de sarjetas - TSS 01</v>
          </cell>
          <cell r="E794" t="str">
            <v>m</v>
          </cell>
          <cell r="G794">
            <v>90.17</v>
          </cell>
          <cell r="M794">
            <v>99.78</v>
          </cell>
          <cell r="O794">
            <v>101.81</v>
          </cell>
          <cell r="Q794">
            <v>98.56</v>
          </cell>
          <cell r="S794">
            <v>102.76</v>
          </cell>
          <cell r="U794">
            <v>97.44</v>
          </cell>
          <cell r="W794">
            <v>100.47</v>
          </cell>
        </row>
        <row r="795">
          <cell r="A795" t="str">
            <v>2 S 04 990 02</v>
          </cell>
          <cell r="B795" t="str">
            <v>Transposição de segmento de sarjetas - TSS 02</v>
          </cell>
          <cell r="E795" t="str">
            <v>m</v>
          </cell>
          <cell r="G795">
            <v>109.42</v>
          </cell>
          <cell r="M795">
            <v>120.95</v>
          </cell>
          <cell r="O795">
            <v>123.46</v>
          </cell>
          <cell r="Q795">
            <v>119.44</v>
          </cell>
          <cell r="S795">
            <v>124.64</v>
          </cell>
          <cell r="U795">
            <v>118.11</v>
          </cell>
          <cell r="W795">
            <v>121.86</v>
          </cell>
        </row>
        <row r="796">
          <cell r="A796" t="str">
            <v>2 S 04 990 03</v>
          </cell>
          <cell r="B796" t="str">
            <v>Transposição de segmento de sarjetas - TSS 03</v>
          </cell>
          <cell r="E796" t="str">
            <v>m</v>
          </cell>
          <cell r="G796">
            <v>158.63999999999999</v>
          </cell>
          <cell r="M796">
            <v>176.2</v>
          </cell>
          <cell r="O796">
            <v>181.44</v>
          </cell>
          <cell r="Q796">
            <v>178.45</v>
          </cell>
          <cell r="S796">
            <v>182.42</v>
          </cell>
          <cell r="U796">
            <v>182.86</v>
          </cell>
          <cell r="W796">
            <v>185.74</v>
          </cell>
        </row>
        <row r="797">
          <cell r="A797" t="str">
            <v>2 S 04 990 04</v>
          </cell>
          <cell r="B797" t="str">
            <v>Transposição de segmento de sarjetas - TSS 04</v>
          </cell>
          <cell r="E797" t="str">
            <v>m</v>
          </cell>
          <cell r="G797">
            <v>137.9</v>
          </cell>
          <cell r="M797">
            <v>153.11000000000001</v>
          </cell>
          <cell r="O797">
            <v>157.61000000000001</v>
          </cell>
          <cell r="Q797">
            <v>154.88999999999999</v>
          </cell>
          <cell r="S797">
            <v>158.49</v>
          </cell>
          <cell r="U797">
            <v>158.47999999999999</v>
          </cell>
          <cell r="W797">
            <v>161.09</v>
          </cell>
        </row>
        <row r="798">
          <cell r="A798" t="str">
            <v>2 S 04 990 05</v>
          </cell>
          <cell r="B798" t="str">
            <v>Transposição de segmento de sarjetas - TSS 05</v>
          </cell>
          <cell r="E798" t="str">
            <v>m</v>
          </cell>
          <cell r="G798">
            <v>124.09</v>
          </cell>
          <cell r="M798">
            <v>137.72999999999999</v>
          </cell>
          <cell r="O798">
            <v>141.74</v>
          </cell>
          <cell r="Q798">
            <v>139.21</v>
          </cell>
          <cell r="S798">
            <v>142.56</v>
          </cell>
          <cell r="U798">
            <v>142.25</v>
          </cell>
          <cell r="W798">
            <v>144.66999999999999</v>
          </cell>
        </row>
        <row r="799">
          <cell r="A799" t="str">
            <v>2 S 04 990 06</v>
          </cell>
          <cell r="B799" t="str">
            <v>Transposição de segmento de sarjetas - TSS 06</v>
          </cell>
          <cell r="E799" t="str">
            <v>m</v>
          </cell>
          <cell r="G799">
            <v>117.12</v>
          </cell>
          <cell r="M799">
            <v>129.96</v>
          </cell>
          <cell r="O799">
            <v>133.72999999999999</v>
          </cell>
          <cell r="Q799">
            <v>131.29</v>
          </cell>
          <cell r="S799">
            <v>134.52000000000001</v>
          </cell>
          <cell r="U799">
            <v>134.05000000000001</v>
          </cell>
          <cell r="W799">
            <v>136.38999999999999</v>
          </cell>
        </row>
        <row r="800">
          <cell r="A800" t="str">
            <v>2 S 04 991 01</v>
          </cell>
          <cell r="B800" t="str">
            <v>Tampa concr. p/caixa colet. (4 nervuras) - TCC 01</v>
          </cell>
          <cell r="E800" t="str">
            <v>und</v>
          </cell>
          <cell r="G800">
            <v>79.02</v>
          </cell>
          <cell r="M800">
            <v>88.19</v>
          </cell>
          <cell r="O800">
            <v>91.29</v>
          </cell>
          <cell r="Q800">
            <v>90.43</v>
          </cell>
          <cell r="S800">
            <v>91.57</v>
          </cell>
          <cell r="U800">
            <v>93.87</v>
          </cell>
          <cell r="W800">
            <v>94.7</v>
          </cell>
        </row>
        <row r="801">
          <cell r="A801" t="str">
            <v>2 S 04 991 02</v>
          </cell>
          <cell r="B801" t="str">
            <v>Tampa de ferro p/ caixa coletora - TCC 02</v>
          </cell>
          <cell r="E801" t="str">
            <v>und</v>
          </cell>
          <cell r="G801">
            <v>148.72999999999999</v>
          </cell>
          <cell r="M801">
            <v>188.86</v>
          </cell>
          <cell r="O801">
            <v>194.39</v>
          </cell>
          <cell r="Q801">
            <v>192.07</v>
          </cell>
          <cell r="S801">
            <v>192.14</v>
          </cell>
          <cell r="U801">
            <v>201.52</v>
          </cell>
          <cell r="W801">
            <v>201.08</v>
          </cell>
        </row>
        <row r="802">
          <cell r="A802" t="str">
            <v>2 S 04 999 03</v>
          </cell>
          <cell r="B802" t="str">
            <v>Escoramento de bueiros celulares</v>
          </cell>
          <cell r="E802" t="str">
            <v>m3</v>
          </cell>
          <cell r="G802">
            <v>25.9</v>
          </cell>
          <cell r="M802">
            <v>30.26</v>
          </cell>
          <cell r="O802">
            <v>30.27</v>
          </cell>
          <cell r="Q802">
            <v>29.95</v>
          </cell>
          <cell r="S802">
            <v>29.82</v>
          </cell>
          <cell r="U802">
            <v>30.02</v>
          </cell>
          <cell r="W802">
            <v>30.02</v>
          </cell>
        </row>
        <row r="803">
          <cell r="A803" t="str">
            <v>2 S 04 999 06</v>
          </cell>
          <cell r="B803" t="str">
            <v>Solo local / selo de argila apiloado</v>
          </cell>
          <cell r="E803" t="str">
            <v>m3</v>
          </cell>
          <cell r="G803">
            <v>8.43</v>
          </cell>
          <cell r="M803">
            <v>10.119999999999999</v>
          </cell>
          <cell r="O803">
            <v>10.119999999999999</v>
          </cell>
          <cell r="Q803">
            <v>10.119999999999999</v>
          </cell>
          <cell r="S803">
            <v>10.119999999999999</v>
          </cell>
          <cell r="U803">
            <v>10.119999999999999</v>
          </cell>
          <cell r="W803">
            <v>10.119999999999999</v>
          </cell>
        </row>
        <row r="804">
          <cell r="A804" t="str">
            <v>2 S 04 999 07</v>
          </cell>
          <cell r="B804" t="str">
            <v>Lastro de brita</v>
          </cell>
          <cell r="E804" t="str">
            <v>m3</v>
          </cell>
          <cell r="G804">
            <v>27.8</v>
          </cell>
          <cell r="M804">
            <v>31.46</v>
          </cell>
          <cell r="O804">
            <v>32.03</v>
          </cell>
          <cell r="Q804">
            <v>31.41</v>
          </cell>
          <cell r="S804">
            <v>32.880000000000003</v>
          </cell>
          <cell r="U804">
            <v>33</v>
          </cell>
          <cell r="W804">
            <v>33.03</v>
          </cell>
        </row>
        <row r="805">
          <cell r="A805" t="str">
            <v>2 S 05 000 06</v>
          </cell>
          <cell r="B805" t="str">
            <v>Calha metálica semi-circular D=0,40 m</v>
          </cell>
          <cell r="E805" t="str">
            <v>m</v>
          </cell>
          <cell r="G805">
            <v>93.01</v>
          </cell>
          <cell r="M805">
            <v>112.33</v>
          </cell>
          <cell r="O805">
            <v>125.07</v>
          </cell>
          <cell r="Q805">
            <v>125.87</v>
          </cell>
          <cell r="S805">
            <v>125.87</v>
          </cell>
          <cell r="U805">
            <v>125.87</v>
          </cell>
          <cell r="W805">
            <v>125.87</v>
          </cell>
        </row>
        <row r="806">
          <cell r="A806" t="str">
            <v>2 S 05 000 09</v>
          </cell>
          <cell r="B806" t="str">
            <v>Dentes para bueiros simples D=0,60 m</v>
          </cell>
          <cell r="E806" t="str">
            <v>und</v>
          </cell>
          <cell r="G806">
            <v>31.33</v>
          </cell>
          <cell r="M806">
            <v>34.75</v>
          </cell>
          <cell r="O806">
            <v>35.590000000000003</v>
          </cell>
          <cell r="Q806">
            <v>34.590000000000003</v>
          </cell>
          <cell r="S806">
            <v>35.909999999999997</v>
          </cell>
          <cell r="U806">
            <v>34.520000000000003</v>
          </cell>
          <cell r="W806">
            <v>35.43</v>
          </cell>
        </row>
        <row r="807">
          <cell r="A807" t="str">
            <v>2 S 05 000 10</v>
          </cell>
          <cell r="B807" t="str">
            <v>Dentes para bueiros simples D=0,80 m</v>
          </cell>
          <cell r="E807" t="str">
            <v>und</v>
          </cell>
          <cell r="G807">
            <v>39</v>
          </cell>
          <cell r="M807">
            <v>43.21</v>
          </cell>
          <cell r="O807">
            <v>44.28</v>
          </cell>
          <cell r="Q807">
            <v>43.04</v>
          </cell>
          <cell r="S807">
            <v>44.69</v>
          </cell>
          <cell r="U807">
            <v>42.99</v>
          </cell>
          <cell r="W807">
            <v>44.12</v>
          </cell>
        </row>
        <row r="808">
          <cell r="A808" t="str">
            <v>2 S 05 000 11</v>
          </cell>
          <cell r="B808" t="str">
            <v>Dentes para bueiros simples D=1,00 m</v>
          </cell>
          <cell r="E808" t="str">
            <v>und</v>
          </cell>
          <cell r="G808">
            <v>46.37</v>
          </cell>
          <cell r="M808">
            <v>51.38</v>
          </cell>
          <cell r="O808">
            <v>52.64</v>
          </cell>
          <cell r="Q808">
            <v>51.15</v>
          </cell>
          <cell r="S808">
            <v>53.12</v>
          </cell>
          <cell r="U808">
            <v>51.05</v>
          </cell>
          <cell r="W808">
            <v>52.41</v>
          </cell>
        </row>
        <row r="809">
          <cell r="A809" t="str">
            <v>2 S 05 000 12</v>
          </cell>
          <cell r="B809" t="str">
            <v>Dentes para bueiros simples D=1,20 m</v>
          </cell>
          <cell r="E809" t="str">
            <v>und</v>
          </cell>
          <cell r="G809">
            <v>52.65</v>
          </cell>
          <cell r="M809">
            <v>58.29</v>
          </cell>
          <cell r="O809">
            <v>59.73</v>
          </cell>
          <cell r="Q809">
            <v>58</v>
          </cell>
          <cell r="S809">
            <v>60.28</v>
          </cell>
          <cell r="U809">
            <v>57.86</v>
          </cell>
          <cell r="W809">
            <v>59.42</v>
          </cell>
        </row>
        <row r="810">
          <cell r="A810" t="str">
            <v>2 S 05 000 13</v>
          </cell>
          <cell r="B810" t="str">
            <v>Dentes para bueiros simples D=1,50 m</v>
          </cell>
          <cell r="E810" t="str">
            <v>und</v>
          </cell>
          <cell r="G810">
            <v>66.75</v>
          </cell>
          <cell r="M810">
            <v>73.989999999999995</v>
          </cell>
          <cell r="O810">
            <v>75.87</v>
          </cell>
          <cell r="Q810">
            <v>73.819999999999993</v>
          </cell>
          <cell r="S810">
            <v>76.540000000000006</v>
          </cell>
          <cell r="U810">
            <v>73.88</v>
          </cell>
          <cell r="W810">
            <v>75.739999999999995</v>
          </cell>
        </row>
        <row r="811">
          <cell r="A811" t="str">
            <v>2 S 05 000 14</v>
          </cell>
          <cell r="B811" t="str">
            <v>Dentes para bueiros duplos D=1,00 m</v>
          </cell>
          <cell r="E811" t="str">
            <v>und</v>
          </cell>
          <cell r="G811">
            <v>92.9</v>
          </cell>
          <cell r="M811">
            <v>102.94</v>
          </cell>
          <cell r="O811">
            <v>105.47</v>
          </cell>
          <cell r="Q811">
            <v>102.48</v>
          </cell>
          <cell r="S811">
            <v>106.44</v>
          </cell>
          <cell r="U811">
            <v>102.29</v>
          </cell>
          <cell r="W811">
            <v>104.99</v>
          </cell>
        </row>
        <row r="812">
          <cell r="A812" t="str">
            <v>2 S 05 000 15</v>
          </cell>
          <cell r="B812" t="str">
            <v>Dentes para bueiros duplos D=1,20 m</v>
          </cell>
          <cell r="E812" t="str">
            <v>und</v>
          </cell>
          <cell r="G812">
            <v>105.15</v>
          </cell>
          <cell r="M812">
            <v>116.41</v>
          </cell>
          <cell r="O812">
            <v>119.28</v>
          </cell>
          <cell r="Q812">
            <v>115.84</v>
          </cell>
          <cell r="S812">
            <v>120.39</v>
          </cell>
          <cell r="U812">
            <v>115.55</v>
          </cell>
          <cell r="W812">
            <v>118.67</v>
          </cell>
        </row>
        <row r="813">
          <cell r="A813" t="str">
            <v>2 S 05 000 16</v>
          </cell>
          <cell r="B813" t="str">
            <v>Dentes para bueiros duplos D=1,50 m</v>
          </cell>
          <cell r="E813" t="str">
            <v>und</v>
          </cell>
          <cell r="G813">
            <v>129.72</v>
          </cell>
          <cell r="M813">
            <v>143.77000000000001</v>
          </cell>
          <cell r="O813">
            <v>147.33000000000001</v>
          </cell>
          <cell r="Q813">
            <v>143.22999999999999</v>
          </cell>
          <cell r="S813">
            <v>148.66</v>
          </cell>
          <cell r="U813">
            <v>143.08000000000001</v>
          </cell>
          <cell r="W813">
            <v>146.81</v>
          </cell>
        </row>
        <row r="814">
          <cell r="A814" t="str">
            <v>2 S 05 000 17</v>
          </cell>
          <cell r="B814" t="str">
            <v>Dentes para bueiros triplos D=1,00 m</v>
          </cell>
          <cell r="E814" t="str">
            <v>und</v>
          </cell>
          <cell r="G814">
            <v>136.16999999999999</v>
          </cell>
          <cell r="M814">
            <v>150.86000000000001</v>
          </cell>
          <cell r="O814">
            <v>154.47999999999999</v>
          </cell>
          <cell r="Q814">
            <v>150.01</v>
          </cell>
          <cell r="S814">
            <v>155.93</v>
          </cell>
          <cell r="U814">
            <v>149.5</v>
          </cell>
          <cell r="W814">
            <v>153.55000000000001</v>
          </cell>
        </row>
        <row r="815">
          <cell r="A815" t="str">
            <v>2 S 05 000 18</v>
          </cell>
          <cell r="B815" t="str">
            <v>Dentes para bueiros triplos D=1,20</v>
          </cell>
          <cell r="E815" t="str">
            <v>und</v>
          </cell>
          <cell r="G815">
            <v>157.81</v>
          </cell>
          <cell r="M815">
            <v>174.71</v>
          </cell>
          <cell r="O815">
            <v>179.01</v>
          </cell>
          <cell r="Q815">
            <v>173.85</v>
          </cell>
          <cell r="S815">
            <v>180.68</v>
          </cell>
          <cell r="U815">
            <v>173.42</v>
          </cell>
          <cell r="W815">
            <v>178.1</v>
          </cell>
        </row>
        <row r="816">
          <cell r="A816" t="str">
            <v>2 S 05 000 19</v>
          </cell>
          <cell r="B816" t="str">
            <v>Dentes para bueiros triplos D=1,50 m</v>
          </cell>
          <cell r="E816" t="str">
            <v>und</v>
          </cell>
          <cell r="G816">
            <v>192.19</v>
          </cell>
          <cell r="M816">
            <v>212.96</v>
          </cell>
          <cell r="O816">
            <v>218.2</v>
          </cell>
          <cell r="Q816">
            <v>212.05</v>
          </cell>
          <cell r="S816">
            <v>220.2</v>
          </cell>
          <cell r="U816">
            <v>211.7</v>
          </cell>
          <cell r="W816">
            <v>217.28</v>
          </cell>
        </row>
        <row r="817">
          <cell r="A817" t="str">
            <v>2 S 05 100 00</v>
          </cell>
          <cell r="B817" t="str">
            <v>Enleivamento</v>
          </cell>
          <cell r="E817" t="str">
            <v>m2</v>
          </cell>
          <cell r="G817">
            <v>3.36</v>
          </cell>
          <cell r="M817">
            <v>3.92</v>
          </cell>
          <cell r="O817">
            <v>3.92</v>
          </cell>
          <cell r="Q817">
            <v>3.85</v>
          </cell>
          <cell r="S817">
            <v>3.85</v>
          </cell>
          <cell r="U817">
            <v>3.9</v>
          </cell>
          <cell r="W817">
            <v>3.9</v>
          </cell>
        </row>
        <row r="818">
          <cell r="A818" t="str">
            <v>2 S 05 102 00</v>
          </cell>
          <cell r="B818" t="str">
            <v>Hidrossemeadura</v>
          </cell>
          <cell r="E818" t="str">
            <v>m2</v>
          </cell>
          <cell r="G818">
            <v>1.1399999999999999</v>
          </cell>
          <cell r="M818">
            <v>0.84</v>
          </cell>
          <cell r="O818">
            <v>0.86</v>
          </cell>
          <cell r="Q818">
            <v>0.84</v>
          </cell>
          <cell r="S818">
            <v>0.85</v>
          </cell>
          <cell r="U818">
            <v>0.89</v>
          </cell>
          <cell r="W818">
            <v>0.93</v>
          </cell>
        </row>
        <row r="819">
          <cell r="A819" t="str">
            <v>2 S 05 300 01</v>
          </cell>
          <cell r="B819" t="str">
            <v>Alvenaria de pedra arrumada</v>
          </cell>
          <cell r="E819" t="str">
            <v>m3</v>
          </cell>
          <cell r="G819">
            <v>47.78</v>
          </cell>
          <cell r="M819">
            <v>55.63</v>
          </cell>
          <cell r="O819">
            <v>56.22</v>
          </cell>
          <cell r="Q819">
            <v>55.59</v>
          </cell>
          <cell r="S819">
            <v>57.06</v>
          </cell>
          <cell r="U819">
            <v>57.26</v>
          </cell>
          <cell r="W819">
            <v>57.32</v>
          </cell>
        </row>
        <row r="820">
          <cell r="A820" t="str">
            <v>2 S 05 300 02</v>
          </cell>
          <cell r="B820" t="str">
            <v>Enrocamento de pedra jogada</v>
          </cell>
          <cell r="E820" t="str">
            <v>m3</v>
          </cell>
          <cell r="G820">
            <v>27.48</v>
          </cell>
          <cell r="M820">
            <v>31.54</v>
          </cell>
          <cell r="O820">
            <v>32.03</v>
          </cell>
          <cell r="Q820">
            <v>31.5</v>
          </cell>
          <cell r="S820">
            <v>32.729999999999997</v>
          </cell>
          <cell r="U820">
            <v>32.9</v>
          </cell>
          <cell r="W820">
            <v>32.950000000000003</v>
          </cell>
        </row>
        <row r="821">
          <cell r="A821" t="str">
            <v>2 S 05 301 00</v>
          </cell>
          <cell r="B821" t="str">
            <v>Alvenaria de pedra argamassada</v>
          </cell>
          <cell r="E821" t="str">
            <v>m3</v>
          </cell>
          <cell r="G821">
            <v>123.04</v>
          </cell>
          <cell r="M821">
            <v>136.59</v>
          </cell>
          <cell r="O821">
            <v>139.43</v>
          </cell>
          <cell r="Q821">
            <v>135.06</v>
          </cell>
          <cell r="S821">
            <v>140.97999999999999</v>
          </cell>
          <cell r="U821">
            <v>133.9</v>
          </cell>
          <cell r="W821">
            <v>137.78</v>
          </cell>
        </row>
        <row r="822">
          <cell r="A822" t="str">
            <v>2 S 05 301 01</v>
          </cell>
          <cell r="B822" t="str">
            <v>Alvenaria tijolos de 20 cm de espessura</v>
          </cell>
          <cell r="E822" t="str">
            <v>m2</v>
          </cell>
          <cell r="G822">
            <v>26.67</v>
          </cell>
          <cell r="M822">
            <v>33.06</v>
          </cell>
          <cell r="O822">
            <v>33.17</v>
          </cell>
          <cell r="Q822">
            <v>33.01</v>
          </cell>
          <cell r="S822">
            <v>33.21</v>
          </cell>
          <cell r="U822">
            <v>32.93</v>
          </cell>
          <cell r="W822">
            <v>33.26</v>
          </cell>
        </row>
        <row r="823">
          <cell r="A823" t="str">
            <v>2 S 05 302 01</v>
          </cell>
          <cell r="B823" t="str">
            <v>Muro gabião tipo caixa</v>
          </cell>
          <cell r="E823" t="str">
            <v>m3</v>
          </cell>
          <cell r="G823">
            <v>124.7</v>
          </cell>
          <cell r="M823">
            <v>145.96</v>
          </cell>
          <cell r="O823">
            <v>138.34</v>
          </cell>
          <cell r="Q823">
            <v>137.43</v>
          </cell>
          <cell r="S823">
            <v>138.84</v>
          </cell>
          <cell r="U823">
            <v>139.61000000000001</v>
          </cell>
          <cell r="W823">
            <v>139.63999999999999</v>
          </cell>
        </row>
        <row r="824">
          <cell r="A824" t="str">
            <v>2 S 05 303 01</v>
          </cell>
          <cell r="B824" t="str">
            <v>Terra armada - ECE - greide 0,0&lt;h&lt;6,00m</v>
          </cell>
          <cell r="E824" t="str">
            <v>m2</v>
          </cell>
          <cell r="G824">
            <v>185.44</v>
          </cell>
          <cell r="M824">
            <v>196.56</v>
          </cell>
          <cell r="O824">
            <v>196.56</v>
          </cell>
          <cell r="Q824">
            <v>218.81</v>
          </cell>
          <cell r="S824">
            <v>218.81</v>
          </cell>
          <cell r="U824">
            <v>218.81</v>
          </cell>
          <cell r="W824">
            <v>218.81</v>
          </cell>
        </row>
        <row r="825">
          <cell r="A825" t="str">
            <v>2 S 05 303 02</v>
          </cell>
          <cell r="B825" t="str">
            <v>Terra armada - ECE - greide 6,0&lt;h&lt;9,00m</v>
          </cell>
          <cell r="E825" t="str">
            <v>m2</v>
          </cell>
          <cell r="G825">
            <v>208.05</v>
          </cell>
          <cell r="M825">
            <v>220.52</v>
          </cell>
          <cell r="O825">
            <v>220.52</v>
          </cell>
          <cell r="Q825">
            <v>245.49</v>
          </cell>
          <cell r="S825">
            <v>245.49</v>
          </cell>
          <cell r="U825">
            <v>245.49</v>
          </cell>
          <cell r="W825">
            <v>245.49</v>
          </cell>
        </row>
        <row r="826">
          <cell r="A826" t="str">
            <v>2 S 05 303 03</v>
          </cell>
          <cell r="B826" t="str">
            <v>Terra armada - ECE - greide 9,0&lt;h&lt;12,00m</v>
          </cell>
          <cell r="E826" t="str">
            <v>m2</v>
          </cell>
          <cell r="G826">
            <v>230.67</v>
          </cell>
          <cell r="M826">
            <v>244.38</v>
          </cell>
          <cell r="O826">
            <v>244.38</v>
          </cell>
          <cell r="Q826">
            <v>272.19</v>
          </cell>
          <cell r="S826">
            <v>272.19</v>
          </cell>
          <cell r="U826">
            <v>272.19</v>
          </cell>
          <cell r="W826">
            <v>272.19</v>
          </cell>
        </row>
        <row r="827">
          <cell r="A827" t="str">
            <v>2 S 05 303 04</v>
          </cell>
          <cell r="B827" t="str">
            <v>Terra armada - ECE - pé de talude 0,0&lt;h&lt;6,00m</v>
          </cell>
          <cell r="E827" t="str">
            <v>m2</v>
          </cell>
          <cell r="G827">
            <v>218.61</v>
          </cell>
          <cell r="M827">
            <v>231.72</v>
          </cell>
          <cell r="O827">
            <v>231.72</v>
          </cell>
          <cell r="Q827">
            <v>257.95</v>
          </cell>
          <cell r="S827">
            <v>257.95</v>
          </cell>
          <cell r="U827">
            <v>257.95</v>
          </cell>
          <cell r="W827">
            <v>257.95</v>
          </cell>
        </row>
        <row r="828">
          <cell r="A828" t="str">
            <v>2 S 05 303 05</v>
          </cell>
          <cell r="B828" t="str">
            <v>Terra armada - ECE - pé de talude 6,0&lt;h&lt;9,00m</v>
          </cell>
          <cell r="E828" t="str">
            <v>m2</v>
          </cell>
          <cell r="G828">
            <v>245.74</v>
          </cell>
          <cell r="M828">
            <v>260.49</v>
          </cell>
          <cell r="O828">
            <v>260.49</v>
          </cell>
          <cell r="Q828">
            <v>289.97000000000003</v>
          </cell>
          <cell r="S828">
            <v>289.97000000000003</v>
          </cell>
          <cell r="U828">
            <v>289.97000000000003</v>
          </cell>
          <cell r="W828">
            <v>289.97000000000003</v>
          </cell>
        </row>
        <row r="829">
          <cell r="A829" t="str">
            <v>2 S 05 303 06</v>
          </cell>
          <cell r="B829" t="str">
            <v>Terra armada - ECE - pé de talude 9,0&lt;h&lt;12,00m</v>
          </cell>
          <cell r="E829" t="str">
            <v>m2</v>
          </cell>
          <cell r="G829">
            <v>271.38</v>
          </cell>
          <cell r="M829">
            <v>287.66000000000003</v>
          </cell>
          <cell r="O829">
            <v>287.66000000000003</v>
          </cell>
          <cell r="Q829">
            <v>324.2</v>
          </cell>
          <cell r="S829">
            <v>324.2</v>
          </cell>
          <cell r="U829">
            <v>324.2</v>
          </cell>
          <cell r="W829">
            <v>324.2</v>
          </cell>
        </row>
        <row r="830">
          <cell r="A830" t="str">
            <v>2 S 05 303 07</v>
          </cell>
          <cell r="B830" t="str">
            <v>Terra armada - ECE - encontro portante 0,0&lt;h&lt;6,00m</v>
          </cell>
          <cell r="E830" t="str">
            <v>m2</v>
          </cell>
          <cell r="G830">
            <v>398.04</v>
          </cell>
          <cell r="M830">
            <v>421.92</v>
          </cell>
          <cell r="O830">
            <v>421.92</v>
          </cell>
          <cell r="Q830">
            <v>469.68</v>
          </cell>
          <cell r="S830">
            <v>469.68</v>
          </cell>
          <cell r="U830">
            <v>469.68</v>
          </cell>
          <cell r="W830">
            <v>469.68</v>
          </cell>
        </row>
        <row r="831">
          <cell r="A831" t="str">
            <v>2 S 05 303 08</v>
          </cell>
          <cell r="B831" t="str">
            <v>Terra armada - ECE - encontro portante 6,0&lt;h&lt;9,00m</v>
          </cell>
          <cell r="E831" t="str">
            <v>m2</v>
          </cell>
          <cell r="G831">
            <v>530.41999999999996</v>
          </cell>
          <cell r="M831">
            <v>562.24</v>
          </cell>
          <cell r="O831">
            <v>562.24</v>
          </cell>
          <cell r="Q831">
            <v>625.9</v>
          </cell>
          <cell r="S831">
            <v>625.9</v>
          </cell>
          <cell r="U831">
            <v>625.9</v>
          </cell>
          <cell r="W831">
            <v>625.9</v>
          </cell>
        </row>
        <row r="832">
          <cell r="A832" t="str">
            <v>2 S 05 303 09</v>
          </cell>
          <cell r="B832" t="str">
            <v>Escamas de concreto armado para terra armada</v>
          </cell>
          <cell r="E832" t="str">
            <v>m3</v>
          </cell>
          <cell r="G832">
            <v>470.28</v>
          </cell>
          <cell r="M832">
            <v>517.65</v>
          </cell>
          <cell r="O832">
            <v>535.33000000000004</v>
          </cell>
          <cell r="Q832">
            <v>524.22</v>
          </cell>
          <cell r="S832">
            <v>539.16999999999996</v>
          </cell>
          <cell r="U832">
            <v>533</v>
          </cell>
          <cell r="W832">
            <v>544.04</v>
          </cell>
        </row>
        <row r="833">
          <cell r="A833" t="str">
            <v>2 S 05 303 10</v>
          </cell>
          <cell r="B833" t="str">
            <v>Concr. soleira e arremates de maciço terra armada</v>
          </cell>
          <cell r="E833" t="str">
            <v>m3</v>
          </cell>
          <cell r="G833">
            <v>227.24</v>
          </cell>
          <cell r="M833">
            <v>248.06</v>
          </cell>
          <cell r="O833">
            <v>254.14</v>
          </cell>
          <cell r="Q833">
            <v>244.32</v>
          </cell>
          <cell r="S833">
            <v>256.86</v>
          </cell>
          <cell r="U833">
            <v>239.95</v>
          </cell>
          <cell r="W833">
            <v>249.1</v>
          </cell>
        </row>
        <row r="834">
          <cell r="A834" t="str">
            <v>2 S 05 303 11</v>
          </cell>
          <cell r="B834" t="str">
            <v>Montagem de maciço terra armada</v>
          </cell>
          <cell r="E834" t="str">
            <v>m2</v>
          </cell>
          <cell r="G834">
            <v>54.44</v>
          </cell>
          <cell r="M834">
            <v>63.72</v>
          </cell>
          <cell r="O834">
            <v>63.72</v>
          </cell>
          <cell r="Q834">
            <v>62.93</v>
          </cell>
          <cell r="S834">
            <v>62.93</v>
          </cell>
          <cell r="U834">
            <v>63.46</v>
          </cell>
          <cell r="W834">
            <v>63.46</v>
          </cell>
        </row>
        <row r="835">
          <cell r="A835" t="str">
            <v>2 S 05 340 01</v>
          </cell>
          <cell r="B835" t="str">
            <v>Execução cortina atirantada conc.armado fck=15 MPa</v>
          </cell>
          <cell r="E835" t="str">
            <v>m2</v>
          </cell>
          <cell r="G835">
            <v>776.35</v>
          </cell>
          <cell r="M835">
            <v>859.06</v>
          </cell>
          <cell r="O835">
            <v>882.36</v>
          </cell>
          <cell r="Q835">
            <v>881.64</v>
          </cell>
          <cell r="S835">
            <v>893.71</v>
          </cell>
          <cell r="U835">
            <v>902.15</v>
          </cell>
          <cell r="W835">
            <v>911.33</v>
          </cell>
        </row>
        <row r="836">
          <cell r="A836" t="str">
            <v>2 S 05 900 01</v>
          </cell>
          <cell r="B836" t="str">
            <v>Tirante protendido p/ cort. aço st 85/105 D= 32mm</v>
          </cell>
          <cell r="E836" t="str">
            <v>m</v>
          </cell>
          <cell r="G836">
            <v>75.650000000000006</v>
          </cell>
          <cell r="M836">
            <v>85.2</v>
          </cell>
          <cell r="O836">
            <v>86.05</v>
          </cell>
          <cell r="Q836">
            <v>86.03</v>
          </cell>
          <cell r="S836">
            <v>86.08</v>
          </cell>
          <cell r="U836">
            <v>88.31</v>
          </cell>
          <cell r="W836">
            <v>88.34</v>
          </cell>
        </row>
        <row r="837">
          <cell r="A837" t="str">
            <v>2 S 06 210 01</v>
          </cell>
          <cell r="B837" t="str">
            <v>Pórtico metálico</v>
          </cell>
          <cell r="E837" t="str">
            <v>und</v>
          </cell>
          <cell r="G837">
            <v>39739.339999999997</v>
          </cell>
          <cell r="M837">
            <v>40019.26</v>
          </cell>
          <cell r="O837">
            <v>40044.01</v>
          </cell>
          <cell r="Q837">
            <v>40004.67</v>
          </cell>
          <cell r="S837">
            <v>40055.39</v>
          </cell>
          <cell r="U837">
            <v>39994.400000000001</v>
          </cell>
          <cell r="W837">
            <v>39367.379999999997</v>
          </cell>
        </row>
        <row r="838">
          <cell r="A838" t="str">
            <v>2 S 06 400 01</v>
          </cell>
          <cell r="B838" t="str">
            <v>Cerca arame farp. c/ mourão concr. seção quadrada</v>
          </cell>
          <cell r="E838" t="str">
            <v>m</v>
          </cell>
          <cell r="G838">
            <v>12.2</v>
          </cell>
          <cell r="M838">
            <v>14.91</v>
          </cell>
          <cell r="O838">
            <v>15.13</v>
          </cell>
          <cell r="Q838">
            <v>15.44</v>
          </cell>
          <cell r="S838">
            <v>14.52</v>
          </cell>
          <cell r="U838">
            <v>14.97</v>
          </cell>
          <cell r="W838">
            <v>14.98</v>
          </cell>
        </row>
        <row r="839">
          <cell r="A839" t="str">
            <v>2 S 06 400 02</v>
          </cell>
          <cell r="B839" t="str">
            <v>Cerca arame farp. c/ mourão concr. seção triang.</v>
          </cell>
          <cell r="E839" t="str">
            <v>m</v>
          </cell>
          <cell r="G839">
            <v>9.64</v>
          </cell>
          <cell r="M839">
            <v>11.54</v>
          </cell>
          <cell r="O839">
            <v>11.7</v>
          </cell>
          <cell r="Q839">
            <v>12.02</v>
          </cell>
          <cell r="S839">
            <v>11.56</v>
          </cell>
          <cell r="U839">
            <v>11.85</v>
          </cell>
          <cell r="W839">
            <v>11.86</v>
          </cell>
        </row>
        <row r="840">
          <cell r="A840" t="str">
            <v>2 S 06 410 00</v>
          </cell>
          <cell r="B840" t="str">
            <v>Cercas de arame farpado com suportes de madeira</v>
          </cell>
          <cell r="E840" t="str">
            <v>m</v>
          </cell>
          <cell r="G840">
            <v>5.53</v>
          </cell>
          <cell r="M840">
            <v>7.8</v>
          </cell>
          <cell r="O840">
            <v>7.83</v>
          </cell>
          <cell r="Q840">
            <v>8.1199999999999992</v>
          </cell>
          <cell r="S840">
            <v>8.1199999999999992</v>
          </cell>
          <cell r="U840">
            <v>8.2100000000000009</v>
          </cell>
          <cell r="W840">
            <v>8.24</v>
          </cell>
        </row>
        <row r="841">
          <cell r="A841" t="str">
            <v>2 S 09 001 05</v>
          </cell>
          <cell r="B841" t="str">
            <v>Transporte local em rodov. não pav. (const.)</v>
          </cell>
          <cell r="E841" t="str">
            <v>tkm</v>
          </cell>
          <cell r="G841">
            <v>0.42</v>
          </cell>
          <cell r="M841">
            <v>0.46</v>
          </cell>
          <cell r="O841">
            <v>0.47</v>
          </cell>
          <cell r="Q841">
            <v>0.45</v>
          </cell>
          <cell r="S841">
            <v>0.45</v>
          </cell>
          <cell r="U841">
            <v>0.45</v>
          </cell>
          <cell r="W841">
            <v>0.47</v>
          </cell>
        </row>
        <row r="842">
          <cell r="A842" t="str">
            <v>2 S 09 001 40</v>
          </cell>
          <cell r="B842" t="str">
            <v>Transporte local c/ carroceria em rodovia não pav.</v>
          </cell>
          <cell r="E842" t="str">
            <v>tkm</v>
          </cell>
          <cell r="G842">
            <v>0.47</v>
          </cell>
          <cell r="M842">
            <v>0.53</v>
          </cell>
          <cell r="O842">
            <v>0.53</v>
          </cell>
          <cell r="Q842">
            <v>0.51</v>
          </cell>
          <cell r="S842">
            <v>0.51</v>
          </cell>
          <cell r="U842">
            <v>0.52</v>
          </cell>
          <cell r="W842">
            <v>0.53</v>
          </cell>
        </row>
        <row r="843">
          <cell r="A843" t="str">
            <v>2 S 09 001 90</v>
          </cell>
          <cell r="B843" t="str">
            <v>Transporte comercial c/ carr. rodov. não pav.</v>
          </cell>
          <cell r="E843" t="str">
            <v>tkm</v>
          </cell>
          <cell r="G843">
            <v>0.32</v>
          </cell>
          <cell r="M843">
            <v>0.35</v>
          </cell>
          <cell r="O843">
            <v>0.36</v>
          </cell>
          <cell r="Q843">
            <v>0.35</v>
          </cell>
          <cell r="S843">
            <v>0.35</v>
          </cell>
          <cell r="U843">
            <v>0.35</v>
          </cell>
          <cell r="W843">
            <v>0.36</v>
          </cell>
        </row>
        <row r="844">
          <cell r="A844" t="str">
            <v>2 S 09 002 05</v>
          </cell>
          <cell r="B844" t="str">
            <v>Transporte local em rodov. pavim. (const.)</v>
          </cell>
          <cell r="E844" t="str">
            <v>tkm</v>
          </cell>
          <cell r="G844">
            <v>0.32</v>
          </cell>
          <cell r="M844">
            <v>0.36</v>
          </cell>
          <cell r="O844">
            <v>0.36</v>
          </cell>
          <cell r="Q844">
            <v>0.35</v>
          </cell>
          <cell r="S844">
            <v>0.35</v>
          </cell>
          <cell r="U844">
            <v>0.35</v>
          </cell>
          <cell r="W844">
            <v>0.36</v>
          </cell>
        </row>
        <row r="845">
          <cell r="A845" t="str">
            <v>2 S 09 002 40</v>
          </cell>
          <cell r="B845" t="str">
            <v>Transporte local c/ carroceria em rodov. pavim.</v>
          </cell>
          <cell r="E845" t="str">
            <v>tkm</v>
          </cell>
          <cell r="G845">
            <v>0.35</v>
          </cell>
          <cell r="M845">
            <v>0.39</v>
          </cell>
          <cell r="O845">
            <v>0.4</v>
          </cell>
          <cell r="Q845">
            <v>0.38</v>
          </cell>
          <cell r="S845">
            <v>0.38</v>
          </cell>
          <cell r="U845">
            <v>0.39</v>
          </cell>
          <cell r="W845">
            <v>0.4</v>
          </cell>
        </row>
        <row r="846">
          <cell r="A846" t="str">
            <v>2 S 09 002 90</v>
          </cell>
          <cell r="B846" t="str">
            <v>Transporte comerc. c/ carr. rodov. pavim.</v>
          </cell>
          <cell r="E846" t="str">
            <v>tkm</v>
          </cell>
          <cell r="G846">
            <v>0.21</v>
          </cell>
          <cell r="M846">
            <v>0.23</v>
          </cell>
          <cell r="O846">
            <v>0.24</v>
          </cell>
          <cell r="Q846">
            <v>0.23</v>
          </cell>
          <cell r="S846">
            <v>0.23</v>
          </cell>
          <cell r="U846">
            <v>0.23</v>
          </cell>
          <cell r="W846">
            <v>0.24</v>
          </cell>
        </row>
        <row r="847">
          <cell r="B847" t="str">
            <v>Conservação</v>
          </cell>
        </row>
        <row r="848">
          <cell r="A848" t="str">
            <v>3 S 01 200 00</v>
          </cell>
          <cell r="B848" t="str">
            <v>Escavação e carga mat. jazida (consv)</v>
          </cell>
          <cell r="E848" t="str">
            <v>m3</v>
          </cell>
          <cell r="G848">
            <v>6.5</v>
          </cell>
          <cell r="M848">
            <v>6.73</v>
          </cell>
          <cell r="O848">
            <v>6.81</v>
          </cell>
          <cell r="Q848">
            <v>6.71</v>
          </cell>
          <cell r="S848">
            <v>6.71</v>
          </cell>
          <cell r="U848">
            <v>6.83</v>
          </cell>
          <cell r="W848">
            <v>6.89</v>
          </cell>
        </row>
        <row r="849">
          <cell r="A849" t="str">
            <v>3 S 01 401 00</v>
          </cell>
          <cell r="B849" t="str">
            <v>Recomposição de revestimento primário</v>
          </cell>
          <cell r="E849" t="str">
            <v>m3</v>
          </cell>
          <cell r="G849">
            <v>9.89</v>
          </cell>
          <cell r="M849">
            <v>10.41</v>
          </cell>
          <cell r="O849">
            <v>10.57</v>
          </cell>
          <cell r="Q849">
            <v>10.37</v>
          </cell>
          <cell r="S849">
            <v>10.37</v>
          </cell>
          <cell r="U849">
            <v>10.54</v>
          </cell>
          <cell r="W849">
            <v>10.62</v>
          </cell>
        </row>
        <row r="850">
          <cell r="A850" t="str">
            <v>3 S 01 930 00</v>
          </cell>
          <cell r="B850" t="str">
            <v>Regularização mecânica da faixa de domínio</v>
          </cell>
          <cell r="E850" t="str">
            <v>m2</v>
          </cell>
          <cell r="G850">
            <v>0.15</v>
          </cell>
          <cell r="M850">
            <v>0.15</v>
          </cell>
          <cell r="O850">
            <v>0.15</v>
          </cell>
          <cell r="Q850">
            <v>0.15</v>
          </cell>
          <cell r="S850">
            <v>0.15</v>
          </cell>
          <cell r="U850">
            <v>0.15</v>
          </cell>
          <cell r="W850">
            <v>0.15</v>
          </cell>
        </row>
        <row r="851">
          <cell r="A851" t="str">
            <v>3 S 02 200 00</v>
          </cell>
          <cell r="B851" t="str">
            <v>Solo p/ base de remendo profundo</v>
          </cell>
          <cell r="E851" t="str">
            <v>m3</v>
          </cell>
          <cell r="G851">
            <v>7.48</v>
          </cell>
          <cell r="M851">
            <v>7.74</v>
          </cell>
          <cell r="O851">
            <v>7.84</v>
          </cell>
          <cell r="Q851">
            <v>7.72</v>
          </cell>
          <cell r="S851">
            <v>7.72</v>
          </cell>
          <cell r="U851">
            <v>7.86</v>
          </cell>
          <cell r="W851">
            <v>7.93</v>
          </cell>
        </row>
        <row r="852">
          <cell r="A852" t="str">
            <v>3 S 02 200 01</v>
          </cell>
          <cell r="B852" t="str">
            <v>Recomposição de camada granular do pavimento</v>
          </cell>
          <cell r="E852" t="str">
            <v>m3</v>
          </cell>
          <cell r="G852">
            <v>11.61</v>
          </cell>
          <cell r="M852">
            <v>12.45</v>
          </cell>
          <cell r="O852">
            <v>12.57</v>
          </cell>
          <cell r="Q852">
            <v>12.32</v>
          </cell>
          <cell r="S852">
            <v>12.32</v>
          </cell>
          <cell r="U852">
            <v>12.55</v>
          </cell>
          <cell r="W852">
            <v>12.62</v>
          </cell>
        </row>
        <row r="853">
          <cell r="A853" t="str">
            <v>3 S 02 220 00</v>
          </cell>
          <cell r="B853" t="str">
            <v>Solo brita p/ base de rem. profundo</v>
          </cell>
          <cell r="E853" t="str">
            <v>m3</v>
          </cell>
          <cell r="G853">
            <v>17.2</v>
          </cell>
          <cell r="M853">
            <v>19.63</v>
          </cell>
          <cell r="O853">
            <v>19.899999999999999</v>
          </cell>
          <cell r="Q853">
            <v>19.63</v>
          </cell>
          <cell r="S853">
            <v>20.28</v>
          </cell>
          <cell r="U853">
            <v>20.399999999999999</v>
          </cell>
          <cell r="W853">
            <v>20.53</v>
          </cell>
        </row>
        <row r="854">
          <cell r="A854" t="str">
            <v>3 S 02 230 00</v>
          </cell>
          <cell r="B854" t="str">
            <v>Brita para base de remendo profundo</v>
          </cell>
          <cell r="E854" t="str">
            <v>m3</v>
          </cell>
          <cell r="G854">
            <v>37.79</v>
          </cell>
          <cell r="M854">
            <v>44.64</v>
          </cell>
          <cell r="O854">
            <v>45.27</v>
          </cell>
          <cell r="Q854">
            <v>44.67</v>
          </cell>
          <cell r="S854">
            <v>46.63</v>
          </cell>
          <cell r="U854">
            <v>46.72</v>
          </cell>
          <cell r="W854">
            <v>47</v>
          </cell>
        </row>
        <row r="855">
          <cell r="A855" t="str">
            <v>3 S 02 241 00</v>
          </cell>
          <cell r="B855" t="str">
            <v>Solo melhorado c/ cimento p/ base rem. profundo</v>
          </cell>
          <cell r="E855" t="str">
            <v>m3</v>
          </cell>
          <cell r="G855">
            <v>35.979999999999997</v>
          </cell>
          <cell r="M855">
            <v>37.99</v>
          </cell>
          <cell r="O855">
            <v>39.04</v>
          </cell>
          <cell r="Q855">
            <v>37.33</v>
          </cell>
          <cell r="S855">
            <v>39.4</v>
          </cell>
          <cell r="U855">
            <v>36.520000000000003</v>
          </cell>
          <cell r="W855">
            <v>38.18</v>
          </cell>
        </row>
        <row r="856">
          <cell r="A856" t="str">
            <v>3 S 02 300 00</v>
          </cell>
          <cell r="B856" t="str">
            <v>Imprimação</v>
          </cell>
          <cell r="E856" t="str">
            <v>m2</v>
          </cell>
          <cell r="G856">
            <v>0.13</v>
          </cell>
          <cell r="M856">
            <v>0.14000000000000001</v>
          </cell>
          <cell r="O856">
            <v>0.14000000000000001</v>
          </cell>
          <cell r="Q856">
            <v>0.14000000000000001</v>
          </cell>
          <cell r="S856">
            <v>0.14000000000000001</v>
          </cell>
          <cell r="U856">
            <v>0.14000000000000001</v>
          </cell>
          <cell r="W856">
            <v>0.14000000000000001</v>
          </cell>
        </row>
        <row r="857">
          <cell r="A857" t="str">
            <v>3 S 02 400 00</v>
          </cell>
          <cell r="B857" t="str">
            <v>Pintura de ligação</v>
          </cell>
          <cell r="E857" t="str">
            <v>m2</v>
          </cell>
          <cell r="G857">
            <v>0.09</v>
          </cell>
          <cell r="M857">
            <v>0.1</v>
          </cell>
          <cell r="O857">
            <v>0.1</v>
          </cell>
          <cell r="Q857">
            <v>0.1</v>
          </cell>
          <cell r="S857">
            <v>0.1</v>
          </cell>
          <cell r="U857">
            <v>0.1</v>
          </cell>
          <cell r="W857">
            <v>0.1</v>
          </cell>
        </row>
        <row r="858">
          <cell r="A858" t="str">
            <v>3 S 02 500 00</v>
          </cell>
          <cell r="B858" t="str">
            <v>Capa selante com pedrisco</v>
          </cell>
          <cell r="E858" t="str">
            <v>m2</v>
          </cell>
          <cell r="G858">
            <v>0.35</v>
          </cell>
          <cell r="M858">
            <v>0.41</v>
          </cell>
          <cell r="O858">
            <v>0.41</v>
          </cell>
          <cell r="Q858">
            <v>0.4</v>
          </cell>
          <cell r="S858">
            <v>0.41</v>
          </cell>
          <cell r="U858">
            <v>0.41</v>
          </cell>
          <cell r="W858">
            <v>0.41</v>
          </cell>
        </row>
        <row r="859">
          <cell r="A859" t="str">
            <v>3 S 02 500 01</v>
          </cell>
          <cell r="B859" t="str">
            <v>Capa selante com areia</v>
          </cell>
          <cell r="E859" t="str">
            <v>m2</v>
          </cell>
          <cell r="G859">
            <v>0.18</v>
          </cell>
          <cell r="M859">
            <v>0.21</v>
          </cell>
          <cell r="O859">
            <v>0.21</v>
          </cell>
          <cell r="Q859">
            <v>0.2</v>
          </cell>
          <cell r="S859">
            <v>0.2</v>
          </cell>
          <cell r="U859">
            <v>0.21</v>
          </cell>
          <cell r="W859">
            <v>0.21</v>
          </cell>
        </row>
        <row r="860">
          <cell r="A860" t="str">
            <v>3 S 02 500 02</v>
          </cell>
          <cell r="B860" t="str">
            <v>Tratamento superficial simples com CAP</v>
          </cell>
          <cell r="E860" t="str">
            <v>m2</v>
          </cell>
          <cell r="G860">
            <v>0.49</v>
          </cell>
          <cell r="M860">
            <v>0.56999999999999995</v>
          </cell>
          <cell r="O860">
            <v>0.56999999999999995</v>
          </cell>
          <cell r="Q860">
            <v>0.56000000000000005</v>
          </cell>
          <cell r="S860">
            <v>0.56999999999999995</v>
          </cell>
          <cell r="U860">
            <v>0.57999999999999996</v>
          </cell>
          <cell r="W860">
            <v>0.57999999999999996</v>
          </cell>
        </row>
        <row r="861">
          <cell r="A861" t="str">
            <v>3 S 02 500 03</v>
          </cell>
          <cell r="B861" t="str">
            <v>Tratamento superficial simples com emulsão</v>
          </cell>
          <cell r="E861" t="str">
            <v>m2</v>
          </cell>
          <cell r="G861">
            <v>0.46</v>
          </cell>
          <cell r="M861">
            <v>0.53</v>
          </cell>
          <cell r="O861">
            <v>0.54</v>
          </cell>
          <cell r="Q861">
            <v>0.53</v>
          </cell>
          <cell r="S861">
            <v>0.54</v>
          </cell>
          <cell r="U861">
            <v>0.54</v>
          </cell>
          <cell r="W861">
            <v>0.55000000000000004</v>
          </cell>
        </row>
        <row r="862">
          <cell r="A862" t="str">
            <v>3 S 02 500 04</v>
          </cell>
          <cell r="B862" t="str">
            <v>Tratamento superficial simples c/ banho diluído</v>
          </cell>
          <cell r="E862" t="str">
            <v>m2</v>
          </cell>
          <cell r="G862">
            <v>0.52</v>
          </cell>
          <cell r="M862">
            <v>0.6</v>
          </cell>
          <cell r="O862">
            <v>0.61</v>
          </cell>
          <cell r="Q862">
            <v>0.6</v>
          </cell>
          <cell r="S862">
            <v>0.61</v>
          </cell>
          <cell r="U862">
            <v>0.62</v>
          </cell>
          <cell r="W862">
            <v>0.62</v>
          </cell>
        </row>
        <row r="863">
          <cell r="A863" t="str">
            <v>3 S 02 501 00</v>
          </cell>
          <cell r="B863" t="str">
            <v>Tratamento superficial duplo c/ CAP</v>
          </cell>
          <cell r="E863" t="str">
            <v>m2</v>
          </cell>
          <cell r="G863">
            <v>1.48</v>
          </cell>
          <cell r="M863">
            <v>1.71</v>
          </cell>
          <cell r="O863">
            <v>1.72</v>
          </cell>
          <cell r="Q863">
            <v>1.68</v>
          </cell>
          <cell r="S863">
            <v>1.72</v>
          </cell>
          <cell r="U863">
            <v>1.74</v>
          </cell>
          <cell r="W863">
            <v>1.74</v>
          </cell>
        </row>
        <row r="864">
          <cell r="A864" t="str">
            <v>3 S 02 501 01</v>
          </cell>
          <cell r="B864" t="str">
            <v>Tratamento superficial duplo com emulsão</v>
          </cell>
          <cell r="E864" t="str">
            <v>m2</v>
          </cell>
          <cell r="G864">
            <v>1.47</v>
          </cell>
          <cell r="M864">
            <v>1.69</v>
          </cell>
          <cell r="O864">
            <v>1.7</v>
          </cell>
          <cell r="Q864">
            <v>1.67</v>
          </cell>
          <cell r="S864">
            <v>1.71</v>
          </cell>
          <cell r="U864">
            <v>1.72</v>
          </cell>
          <cell r="W864">
            <v>1.73</v>
          </cell>
        </row>
        <row r="865">
          <cell r="A865" t="str">
            <v>3 S 02 501 02</v>
          </cell>
          <cell r="B865" t="str">
            <v>Tratamento superficial duplo com banho diluído</v>
          </cell>
          <cell r="E865" t="str">
            <v>m2</v>
          </cell>
          <cell r="G865">
            <v>1.6</v>
          </cell>
          <cell r="M865">
            <v>1.85</v>
          </cell>
          <cell r="O865">
            <v>1.86</v>
          </cell>
          <cell r="Q865">
            <v>1.82</v>
          </cell>
          <cell r="S865">
            <v>1.86</v>
          </cell>
          <cell r="U865">
            <v>1.88</v>
          </cell>
          <cell r="W865">
            <v>1.89</v>
          </cell>
        </row>
        <row r="866">
          <cell r="A866" t="str">
            <v>3 S 02 502 00</v>
          </cell>
          <cell r="B866" t="str">
            <v>Tratamento superficial triplo com c.a.p.</v>
          </cell>
          <cell r="E866" t="str">
            <v>m2</v>
          </cell>
          <cell r="G866">
            <v>2.11</v>
          </cell>
          <cell r="M866">
            <v>2.4300000000000002</v>
          </cell>
          <cell r="O866">
            <v>2.44</v>
          </cell>
          <cell r="Q866">
            <v>2.39</v>
          </cell>
          <cell r="S866">
            <v>2.44</v>
          </cell>
          <cell r="U866">
            <v>2.46</v>
          </cell>
          <cell r="W866">
            <v>2.4700000000000002</v>
          </cell>
        </row>
        <row r="867">
          <cell r="A867" t="str">
            <v>3 S 02 502 01</v>
          </cell>
          <cell r="B867" t="str">
            <v>Tratamento superficial triplo com emulsão</v>
          </cell>
          <cell r="E867" t="str">
            <v>m2</v>
          </cell>
          <cell r="G867">
            <v>2.13</v>
          </cell>
          <cell r="M867">
            <v>2.4500000000000002</v>
          </cell>
          <cell r="O867">
            <v>2.4700000000000002</v>
          </cell>
          <cell r="Q867">
            <v>2.41</v>
          </cell>
          <cell r="S867">
            <v>2.46</v>
          </cell>
          <cell r="U867">
            <v>2.4900000000000002</v>
          </cell>
          <cell r="W867">
            <v>2.4900000000000002</v>
          </cell>
        </row>
        <row r="868">
          <cell r="A868" t="str">
            <v>3 S 02 502 02</v>
          </cell>
          <cell r="B868" t="str">
            <v>Tratamento superficial triplo com banho diluído</v>
          </cell>
          <cell r="E868" t="str">
            <v>m2</v>
          </cell>
          <cell r="G868">
            <v>2.2799999999999998</v>
          </cell>
          <cell r="M868">
            <v>2.62</v>
          </cell>
          <cell r="O868">
            <v>2.64</v>
          </cell>
          <cell r="Q868">
            <v>2.58</v>
          </cell>
          <cell r="S868">
            <v>2.63</v>
          </cell>
          <cell r="U868">
            <v>2.66</v>
          </cell>
          <cell r="W868">
            <v>2.67</v>
          </cell>
        </row>
        <row r="869">
          <cell r="A869" t="str">
            <v>3 S 02 510 00</v>
          </cell>
          <cell r="B869" t="str">
            <v>Lama asfáltica fina (granulometrias I e II )</v>
          </cell>
          <cell r="E869" t="str">
            <v>m2</v>
          </cell>
          <cell r="G869">
            <v>0.51</v>
          </cell>
          <cell r="M869">
            <v>0.59</v>
          </cell>
          <cell r="O869">
            <v>0.59</v>
          </cell>
          <cell r="Q869">
            <v>0.57999999999999996</v>
          </cell>
          <cell r="S869">
            <v>0.59</v>
          </cell>
          <cell r="U869">
            <v>0.59</v>
          </cell>
          <cell r="W869">
            <v>0.59</v>
          </cell>
        </row>
        <row r="870">
          <cell r="A870" t="str">
            <v>3 S 02 510 01</v>
          </cell>
          <cell r="B870" t="str">
            <v>Lama asfáltica grossa (granulometrias III e IV)</v>
          </cell>
          <cell r="E870" t="str">
            <v>m2</v>
          </cell>
          <cell r="G870">
            <v>0.92</v>
          </cell>
          <cell r="M870">
            <v>1.07</v>
          </cell>
          <cell r="O870">
            <v>1.07</v>
          </cell>
          <cell r="Q870">
            <v>1.05</v>
          </cell>
          <cell r="S870">
            <v>1.06</v>
          </cell>
          <cell r="U870">
            <v>1.07</v>
          </cell>
          <cell r="W870">
            <v>1.08</v>
          </cell>
        </row>
        <row r="871">
          <cell r="A871" t="str">
            <v>3 S 02 520 00</v>
          </cell>
          <cell r="B871" t="str">
            <v>Mistura areia-asfalto em betoneira</v>
          </cell>
          <cell r="E871" t="str">
            <v>m3</v>
          </cell>
          <cell r="G871">
            <v>26</v>
          </cell>
          <cell r="M871">
            <v>29.71</v>
          </cell>
          <cell r="O871">
            <v>29.78</v>
          </cell>
          <cell r="Q871">
            <v>29.51</v>
          </cell>
          <cell r="S871">
            <v>29.51</v>
          </cell>
          <cell r="U871">
            <v>29.8</v>
          </cell>
          <cell r="W871">
            <v>29.91</v>
          </cell>
        </row>
        <row r="872">
          <cell r="A872" t="str">
            <v>3 S 02 520 01</v>
          </cell>
          <cell r="B872" t="str">
            <v>Mistura areia-asfalto usinada a frio</v>
          </cell>
          <cell r="E872" t="str">
            <v>m3</v>
          </cell>
          <cell r="G872">
            <v>17.82</v>
          </cell>
          <cell r="M872">
            <v>19.87</v>
          </cell>
          <cell r="O872">
            <v>19.96</v>
          </cell>
          <cell r="Q872">
            <v>19.559999999999999</v>
          </cell>
          <cell r="S872">
            <v>19.559999999999999</v>
          </cell>
          <cell r="U872">
            <v>19.739999999999998</v>
          </cell>
          <cell r="W872">
            <v>19.88</v>
          </cell>
        </row>
        <row r="873">
          <cell r="A873" t="str">
            <v>3 S 02 520 02</v>
          </cell>
          <cell r="B873" t="str">
            <v>Rec.do rev. com areia asfalto a frio</v>
          </cell>
          <cell r="E873" t="str">
            <v>m3</v>
          </cell>
          <cell r="G873">
            <v>20.87</v>
          </cell>
          <cell r="M873">
            <v>23.8</v>
          </cell>
          <cell r="O873">
            <v>23.8</v>
          </cell>
          <cell r="Q873">
            <v>23.26</v>
          </cell>
          <cell r="S873">
            <v>23.26</v>
          </cell>
          <cell r="U873">
            <v>23.52</v>
          </cell>
          <cell r="W873">
            <v>23.52</v>
          </cell>
        </row>
        <row r="874">
          <cell r="A874" t="str">
            <v>3 S 02 521 00</v>
          </cell>
          <cell r="B874" t="str">
            <v>Mistura areia-asfalto usinada a quente</v>
          </cell>
          <cell r="E874" t="str">
            <v>m3</v>
          </cell>
          <cell r="G874">
            <v>60.43</v>
          </cell>
          <cell r="M874">
            <v>64.95</v>
          </cell>
          <cell r="O874">
            <v>65.11</v>
          </cell>
          <cell r="Q874">
            <v>78.69</v>
          </cell>
          <cell r="S874">
            <v>62.94</v>
          </cell>
          <cell r="U874">
            <v>67.03</v>
          </cell>
          <cell r="W874">
            <v>67.17</v>
          </cell>
        </row>
        <row r="875">
          <cell r="A875" t="str">
            <v>3 S 02 521 01</v>
          </cell>
          <cell r="B875" t="str">
            <v>Rec. do rev. com areia asfalto a quente</v>
          </cell>
          <cell r="E875" t="str">
            <v>m3</v>
          </cell>
          <cell r="G875">
            <v>14.12</v>
          </cell>
          <cell r="M875">
            <v>16.22</v>
          </cell>
          <cell r="O875">
            <v>16.22</v>
          </cell>
          <cell r="Q875">
            <v>15.89</v>
          </cell>
          <cell r="S875">
            <v>15.89</v>
          </cell>
          <cell r="U875">
            <v>16.079999999999998</v>
          </cell>
          <cell r="W875">
            <v>16.079999999999998</v>
          </cell>
        </row>
        <row r="876">
          <cell r="A876" t="str">
            <v>3 S 02 530 00</v>
          </cell>
          <cell r="B876" t="str">
            <v>Mistura betuminosa em betoneira</v>
          </cell>
          <cell r="E876" t="str">
            <v>m3</v>
          </cell>
          <cell r="G876">
            <v>36.840000000000003</v>
          </cell>
          <cell r="M876">
            <v>43.11</v>
          </cell>
          <cell r="O876">
            <v>43.5</v>
          </cell>
          <cell r="Q876">
            <v>43</v>
          </cell>
          <cell r="S876">
            <v>44.07</v>
          </cell>
          <cell r="U876">
            <v>44.29</v>
          </cell>
          <cell r="W876">
            <v>44.5</v>
          </cell>
        </row>
        <row r="877">
          <cell r="A877" t="str">
            <v>3 S 02 530 01</v>
          </cell>
          <cell r="B877" t="str">
            <v>Mistura betuminosa usinada a frio</v>
          </cell>
          <cell r="E877" t="str">
            <v>m3</v>
          </cell>
          <cell r="G877">
            <v>35.82</v>
          </cell>
          <cell r="M877">
            <v>41.72</v>
          </cell>
          <cell r="O877">
            <v>42.13</v>
          </cell>
          <cell r="Q877">
            <v>41.43</v>
          </cell>
          <cell r="S877">
            <v>42.51</v>
          </cell>
          <cell r="U877">
            <v>42.68</v>
          </cell>
          <cell r="W877">
            <v>42.94</v>
          </cell>
        </row>
        <row r="878">
          <cell r="A878" t="str">
            <v>3 S 02 530 02</v>
          </cell>
          <cell r="B878" t="str">
            <v>Rec.do rev. com mistura betuminosa a frio</v>
          </cell>
          <cell r="E878" t="str">
            <v>m3</v>
          </cell>
          <cell r="G878">
            <v>23.66</v>
          </cell>
          <cell r="M878">
            <v>26.99</v>
          </cell>
          <cell r="O878">
            <v>26.99</v>
          </cell>
          <cell r="Q878">
            <v>26.39</v>
          </cell>
          <cell r="S878">
            <v>26.39</v>
          </cell>
          <cell r="U878">
            <v>26.67</v>
          </cell>
          <cell r="W878">
            <v>26.67</v>
          </cell>
        </row>
        <row r="879">
          <cell r="A879" t="str">
            <v>3 S 02 540 00</v>
          </cell>
          <cell r="B879" t="str">
            <v>Mistura betuminosa usinada a quente</v>
          </cell>
          <cell r="E879" t="str">
            <v>m3</v>
          </cell>
          <cell r="G879">
            <v>75.17</v>
          </cell>
          <cell r="M879">
            <v>83.64</v>
          </cell>
          <cell r="O879">
            <v>84.21</v>
          </cell>
          <cell r="Q879">
            <v>92.85</v>
          </cell>
          <cell r="S879">
            <v>83.6</v>
          </cell>
          <cell r="U879">
            <v>88.02</v>
          </cell>
          <cell r="W879">
            <v>88.32</v>
          </cell>
        </row>
        <row r="880">
          <cell r="A880" t="str">
            <v>3 S 02 540 01</v>
          </cell>
          <cell r="B880" t="str">
            <v>Rec.do rev.com mistura betuminosa a quente</v>
          </cell>
          <cell r="E880" t="str">
            <v>m3</v>
          </cell>
          <cell r="G880">
            <v>16.399999999999999</v>
          </cell>
          <cell r="M880">
            <v>18.84</v>
          </cell>
          <cell r="O880">
            <v>18.84</v>
          </cell>
          <cell r="Q880">
            <v>18.46</v>
          </cell>
          <cell r="S880">
            <v>18.46</v>
          </cell>
          <cell r="U880">
            <v>18.670000000000002</v>
          </cell>
          <cell r="W880">
            <v>18.670000000000002</v>
          </cell>
        </row>
        <row r="881">
          <cell r="A881" t="str">
            <v>3 S 02 601 00</v>
          </cell>
          <cell r="B881" t="str">
            <v>Recomposição de placa de concreto</v>
          </cell>
          <cell r="E881" t="str">
            <v>m3</v>
          </cell>
          <cell r="G881">
            <v>218.14</v>
          </cell>
          <cell r="M881">
            <v>237.8</v>
          </cell>
          <cell r="O881">
            <v>243.59</v>
          </cell>
          <cell r="Q881">
            <v>233.72</v>
          </cell>
          <cell r="S881">
            <v>246.49</v>
          </cell>
          <cell r="U881">
            <v>229.41</v>
          </cell>
          <cell r="W881">
            <v>238.71</v>
          </cell>
        </row>
        <row r="882">
          <cell r="A882" t="str">
            <v>3 S 02 900 00</v>
          </cell>
          <cell r="B882" t="str">
            <v>Remoção mecanizada de revestimento betuminoso</v>
          </cell>
          <cell r="E882" t="str">
            <v>m3</v>
          </cell>
          <cell r="G882">
            <v>5.77</v>
          </cell>
          <cell r="M882">
            <v>6.35</v>
          </cell>
          <cell r="O882">
            <v>6.65</v>
          </cell>
          <cell r="Q882">
            <v>6.48</v>
          </cell>
          <cell r="S882">
            <v>6.48</v>
          </cell>
          <cell r="U882">
            <v>6.54</v>
          </cell>
          <cell r="W882">
            <v>6.7</v>
          </cell>
        </row>
        <row r="883">
          <cell r="A883" t="str">
            <v>3 S 02 901 00</v>
          </cell>
          <cell r="B883" t="str">
            <v>Remoção manual de revestimento betuminoso</v>
          </cell>
          <cell r="E883" t="str">
            <v>m3</v>
          </cell>
          <cell r="G883">
            <v>94.96</v>
          </cell>
          <cell r="M883">
            <v>110.07</v>
          </cell>
          <cell r="O883">
            <v>110.91</v>
          </cell>
          <cell r="Q883">
            <v>109.05</v>
          </cell>
          <cell r="S883">
            <v>109.05</v>
          </cell>
          <cell r="U883">
            <v>109.35</v>
          </cell>
          <cell r="W883">
            <v>110.54</v>
          </cell>
        </row>
        <row r="884">
          <cell r="A884" t="str">
            <v>3 S 02 902 00</v>
          </cell>
          <cell r="B884" t="str">
            <v>Remoção mecanizada da camada granular do pavimento</v>
          </cell>
          <cell r="E884" t="str">
            <v>m3</v>
          </cell>
          <cell r="G884">
            <v>3.69</v>
          </cell>
          <cell r="M884">
            <v>4.03</v>
          </cell>
          <cell r="O884">
            <v>4.24</v>
          </cell>
          <cell r="Q884">
            <v>4.13</v>
          </cell>
          <cell r="S884">
            <v>4.13</v>
          </cell>
          <cell r="U884">
            <v>4.18</v>
          </cell>
          <cell r="W884">
            <v>4.2699999999999996</v>
          </cell>
        </row>
        <row r="885">
          <cell r="A885" t="str">
            <v>3 S 02 903 00</v>
          </cell>
          <cell r="B885" t="str">
            <v>Remoção manual da camada granular do pavimento</v>
          </cell>
          <cell r="E885" t="str">
            <v>m3</v>
          </cell>
          <cell r="G885">
            <v>49.73</v>
          </cell>
          <cell r="M885">
            <v>58.21</v>
          </cell>
          <cell r="O885">
            <v>58.52</v>
          </cell>
          <cell r="Q885">
            <v>57.82</v>
          </cell>
          <cell r="S885">
            <v>57.82</v>
          </cell>
          <cell r="U885">
            <v>57.93</v>
          </cell>
          <cell r="W885">
            <v>58.38</v>
          </cell>
        </row>
        <row r="886">
          <cell r="A886" t="str">
            <v>3 S 02 999 00</v>
          </cell>
          <cell r="B886" t="str">
            <v>Peneiramento</v>
          </cell>
          <cell r="E886" t="str">
            <v>m3</v>
          </cell>
          <cell r="G886">
            <v>5.81</v>
          </cell>
          <cell r="M886">
            <v>6.98</v>
          </cell>
          <cell r="O886">
            <v>6.98</v>
          </cell>
          <cell r="Q886">
            <v>6.98</v>
          </cell>
          <cell r="S886">
            <v>6.98</v>
          </cell>
          <cell r="U886">
            <v>6.98</v>
          </cell>
          <cell r="W886">
            <v>6.98</v>
          </cell>
        </row>
        <row r="887">
          <cell r="A887" t="str">
            <v>3 S 03 310 00</v>
          </cell>
          <cell r="B887" t="str">
            <v>Concreto ciclópico</v>
          </cell>
          <cell r="E887" t="str">
            <v>m3</v>
          </cell>
          <cell r="G887">
            <v>166.47</v>
          </cell>
          <cell r="M887">
            <v>183.45</v>
          </cell>
          <cell r="O887">
            <v>187.34</v>
          </cell>
          <cell r="Q887">
            <v>180.79</v>
          </cell>
          <cell r="S887">
            <v>189.32</v>
          </cell>
          <cell r="U887">
            <v>178.38</v>
          </cell>
          <cell r="W887">
            <v>184.44</v>
          </cell>
        </row>
        <row r="888">
          <cell r="A888" t="str">
            <v>3 S 03 329 00</v>
          </cell>
          <cell r="B888" t="str">
            <v>Concreto de cimento (confecção e lançamento)</v>
          </cell>
          <cell r="E888" t="str">
            <v>m3</v>
          </cell>
          <cell r="G888">
            <v>209.35</v>
          </cell>
          <cell r="M888">
            <v>229.42</v>
          </cell>
          <cell r="O888">
            <v>234.67</v>
          </cell>
          <cell r="Q888">
            <v>225.85</v>
          </cell>
          <cell r="S888">
            <v>237.3</v>
          </cell>
          <cell r="U888">
            <v>221.98</v>
          </cell>
          <cell r="W888">
            <v>230.34</v>
          </cell>
        </row>
        <row r="889">
          <cell r="A889" t="str">
            <v>3 S 03 329 01</v>
          </cell>
          <cell r="B889" t="str">
            <v>Concreto de cimento(confecção manual e lançamento)</v>
          </cell>
          <cell r="E889" t="str">
            <v>m3</v>
          </cell>
          <cell r="G889">
            <v>242.57</v>
          </cell>
          <cell r="M889">
            <v>268.77999999999997</v>
          </cell>
          <cell r="O889">
            <v>274.27</v>
          </cell>
          <cell r="Q889">
            <v>265.27</v>
          </cell>
          <cell r="S889">
            <v>277.31</v>
          </cell>
          <cell r="U889">
            <v>261.26</v>
          </cell>
          <cell r="W889">
            <v>270.02</v>
          </cell>
        </row>
        <row r="890">
          <cell r="A890" t="str">
            <v>3 S 03 340 02</v>
          </cell>
          <cell r="B890" t="str">
            <v>Argamassa cimento areia 1-6</v>
          </cell>
          <cell r="E890" t="str">
            <v>m3</v>
          </cell>
          <cell r="G890">
            <v>180.21</v>
          </cell>
          <cell r="M890">
            <v>196.36</v>
          </cell>
          <cell r="O890">
            <v>200.78</v>
          </cell>
          <cell r="Q890">
            <v>193</v>
          </cell>
          <cell r="S890">
            <v>202.39</v>
          </cell>
          <cell r="U890">
            <v>188.74</v>
          </cell>
          <cell r="W890">
            <v>196.1</v>
          </cell>
        </row>
        <row r="891">
          <cell r="A891" t="str">
            <v>3 S 03 340 03</v>
          </cell>
          <cell r="B891" t="str">
            <v>Argamassa cimento solo 1:10</v>
          </cell>
          <cell r="E891" t="str">
            <v>m3</v>
          </cell>
          <cell r="G891">
            <v>113.44</v>
          </cell>
          <cell r="M891">
            <v>125.25</v>
          </cell>
          <cell r="O891">
            <v>127.58</v>
          </cell>
          <cell r="Q891">
            <v>123.54</v>
          </cell>
          <cell r="S891">
            <v>128.30000000000001</v>
          </cell>
          <cell r="U891">
            <v>121.61</v>
          </cell>
          <cell r="W891">
            <v>125.17</v>
          </cell>
        </row>
        <row r="892">
          <cell r="A892" t="str">
            <v>3 S 03 353 00</v>
          </cell>
          <cell r="B892" t="str">
            <v>Dobragem e colocação de armadura</v>
          </cell>
          <cell r="E892" t="str">
            <v>kg</v>
          </cell>
          <cell r="G892">
            <v>3.89</v>
          </cell>
          <cell r="M892">
            <v>4.34</v>
          </cell>
          <cell r="O892">
            <v>4.55</v>
          </cell>
          <cell r="Q892">
            <v>4.55</v>
          </cell>
          <cell r="S892">
            <v>4.55</v>
          </cell>
          <cell r="U892">
            <v>4.84</v>
          </cell>
          <cell r="W892">
            <v>4.84</v>
          </cell>
        </row>
        <row r="893">
          <cell r="A893" t="str">
            <v>3 S 03 370 00</v>
          </cell>
          <cell r="B893" t="str">
            <v>Forma comum de madeira</v>
          </cell>
          <cell r="E893" t="str">
            <v>m2</v>
          </cell>
          <cell r="G893">
            <v>27.81</v>
          </cell>
          <cell r="M893">
            <v>30.76</v>
          </cell>
          <cell r="O893">
            <v>30.84</v>
          </cell>
          <cell r="Q893">
            <v>31.06</v>
          </cell>
          <cell r="S893">
            <v>31.01</v>
          </cell>
          <cell r="U893">
            <v>34.01</v>
          </cell>
          <cell r="W893">
            <v>34.01</v>
          </cell>
        </row>
        <row r="894">
          <cell r="A894" t="str">
            <v>3 S 03 940 01</v>
          </cell>
          <cell r="B894" t="str">
            <v>Reaterro e compactação p/ bueiro</v>
          </cell>
          <cell r="E894" t="str">
            <v>m3</v>
          </cell>
          <cell r="G894">
            <v>13.94</v>
          </cell>
          <cell r="M894">
            <v>16.04</v>
          </cell>
          <cell r="O894">
            <v>16.04</v>
          </cell>
          <cell r="Q894">
            <v>15.98</v>
          </cell>
          <cell r="S894">
            <v>15.98</v>
          </cell>
          <cell r="U894">
            <v>15.82</v>
          </cell>
          <cell r="W894">
            <v>15.82</v>
          </cell>
        </row>
        <row r="895">
          <cell r="A895" t="str">
            <v>3 S 03 940 02</v>
          </cell>
          <cell r="B895" t="str">
            <v>Reaterro apiloado</v>
          </cell>
          <cell r="E895" t="str">
            <v>m3</v>
          </cell>
          <cell r="G895">
            <v>8.75</v>
          </cell>
          <cell r="M895">
            <v>10.5</v>
          </cell>
          <cell r="O895">
            <v>10.5</v>
          </cell>
          <cell r="Q895">
            <v>10.5</v>
          </cell>
          <cell r="S895">
            <v>10.5</v>
          </cell>
          <cell r="U895">
            <v>10.5</v>
          </cell>
          <cell r="W895">
            <v>10.5</v>
          </cell>
        </row>
        <row r="896">
          <cell r="A896" t="str">
            <v>3 S 03 950 00</v>
          </cell>
          <cell r="B896" t="str">
            <v>Limpeza de ponte</v>
          </cell>
          <cell r="E896" t="str">
            <v>m</v>
          </cell>
          <cell r="G896">
            <v>2.14</v>
          </cell>
          <cell r="M896">
            <v>2.52</v>
          </cell>
          <cell r="O896">
            <v>2.5299999999999998</v>
          </cell>
          <cell r="Q896">
            <v>2.5</v>
          </cell>
          <cell r="S896">
            <v>2.5</v>
          </cell>
          <cell r="U896">
            <v>2.52</v>
          </cell>
          <cell r="W896">
            <v>2.52</v>
          </cell>
        </row>
        <row r="897">
          <cell r="A897" t="str">
            <v>3 S 04 000 00</v>
          </cell>
          <cell r="B897" t="str">
            <v>Escavação manual em material de 1a categoria</v>
          </cell>
          <cell r="E897" t="str">
            <v>m3</v>
          </cell>
          <cell r="G897">
            <v>15.79</v>
          </cell>
          <cell r="M897">
            <v>18.95</v>
          </cell>
          <cell r="O897">
            <v>18.95</v>
          </cell>
          <cell r="Q897">
            <v>18.95</v>
          </cell>
          <cell r="S897">
            <v>18.95</v>
          </cell>
          <cell r="U897">
            <v>18.95</v>
          </cell>
          <cell r="W897">
            <v>18.95</v>
          </cell>
        </row>
        <row r="898">
          <cell r="A898" t="str">
            <v>3 S 04 000 01</v>
          </cell>
          <cell r="B898" t="str">
            <v>Escavação manual em material de 2a categoria</v>
          </cell>
          <cell r="E898" t="str">
            <v>m3</v>
          </cell>
          <cell r="G898">
            <v>21.06</v>
          </cell>
          <cell r="M898">
            <v>25.27</v>
          </cell>
          <cell r="O898">
            <v>25.27</v>
          </cell>
          <cell r="Q898">
            <v>25.27</v>
          </cell>
          <cell r="S898">
            <v>25.27</v>
          </cell>
          <cell r="U898">
            <v>25.27</v>
          </cell>
          <cell r="W898">
            <v>25.27</v>
          </cell>
        </row>
        <row r="899">
          <cell r="A899" t="str">
            <v>3 S 04 001 00</v>
          </cell>
          <cell r="B899" t="str">
            <v>Escavação mecaniz. de vala em mater. de 1a cat.</v>
          </cell>
          <cell r="E899" t="str">
            <v>m3</v>
          </cell>
          <cell r="G899">
            <v>3.82</v>
          </cell>
          <cell r="M899">
            <v>4.37</v>
          </cell>
          <cell r="O899">
            <v>4.37</v>
          </cell>
          <cell r="Q899">
            <v>4.26</v>
          </cell>
          <cell r="S899">
            <v>4.26</v>
          </cell>
          <cell r="U899">
            <v>4.45</v>
          </cell>
          <cell r="W899">
            <v>4.45</v>
          </cell>
        </row>
        <row r="900">
          <cell r="A900" t="str">
            <v>3 S 04 010 00</v>
          </cell>
          <cell r="B900" t="str">
            <v>Escavação mecaniz.de vala em material de 2a cat.</v>
          </cell>
          <cell r="E900" t="str">
            <v>m3</v>
          </cell>
          <cell r="G900">
            <v>4.7699999999999996</v>
          </cell>
          <cell r="M900">
            <v>5.46</v>
          </cell>
          <cell r="O900">
            <v>5.46</v>
          </cell>
          <cell r="Q900">
            <v>5.32</v>
          </cell>
          <cell r="S900">
            <v>5.32</v>
          </cell>
          <cell r="U900">
            <v>5.57</v>
          </cell>
          <cell r="W900">
            <v>5.57</v>
          </cell>
        </row>
        <row r="901">
          <cell r="A901" t="str">
            <v>3 S 04 020 00</v>
          </cell>
          <cell r="B901" t="str">
            <v>Escavação e carga de material de 3a cat. em valas</v>
          </cell>
          <cell r="E901" t="str">
            <v>m3</v>
          </cell>
          <cell r="G901">
            <v>46.48</v>
          </cell>
          <cell r="M901">
            <v>50.78</v>
          </cell>
          <cell r="O901">
            <v>52.49</v>
          </cell>
          <cell r="Q901">
            <v>51.87</v>
          </cell>
          <cell r="S901">
            <v>62.39</v>
          </cell>
          <cell r="U901">
            <v>62.63</v>
          </cell>
          <cell r="W901">
            <v>62.63</v>
          </cell>
        </row>
        <row r="902">
          <cell r="A902" t="str">
            <v>3 S 04 300 16</v>
          </cell>
          <cell r="B902" t="str">
            <v>Bueiro met. chapa múltipla D=1,60m galv.</v>
          </cell>
          <cell r="E902" t="str">
            <v>m</v>
          </cell>
          <cell r="G902">
            <v>852.26</v>
          </cell>
          <cell r="M902">
            <v>990.04</v>
          </cell>
          <cell r="O902">
            <v>1036.74</v>
          </cell>
          <cell r="Q902">
            <v>1034.93</v>
          </cell>
          <cell r="S902">
            <v>1036.1500000000001</v>
          </cell>
          <cell r="U902">
            <v>1034.3399999999999</v>
          </cell>
          <cell r="W902">
            <v>1034.51</v>
          </cell>
        </row>
        <row r="903">
          <cell r="A903" t="str">
            <v>3 S 04 300 20</v>
          </cell>
          <cell r="B903" t="str">
            <v>Bueiro met. chapa múltipla D=2,00m galv.</v>
          </cell>
          <cell r="E903" t="str">
            <v>m</v>
          </cell>
          <cell r="G903">
            <v>1061.68</v>
          </cell>
          <cell r="M903">
            <v>1217.3399999999999</v>
          </cell>
          <cell r="O903">
            <v>1285.8</v>
          </cell>
          <cell r="Q903">
            <v>1283.8499999999999</v>
          </cell>
          <cell r="S903">
            <v>1285.08</v>
          </cell>
          <cell r="U903">
            <v>1282.6300000000001</v>
          </cell>
          <cell r="W903">
            <v>1282.81</v>
          </cell>
        </row>
        <row r="904">
          <cell r="A904" t="str">
            <v>3 S 04 301 16</v>
          </cell>
          <cell r="B904" t="str">
            <v>Bueiro met.chapas múlt. D=1,60 m rev. epoxy</v>
          </cell>
          <cell r="E904" t="str">
            <v>m</v>
          </cell>
          <cell r="G904">
            <v>928.35</v>
          </cell>
          <cell r="M904">
            <v>1074.95</v>
          </cell>
          <cell r="O904">
            <v>1085.56</v>
          </cell>
          <cell r="Q904">
            <v>1084.3599999999999</v>
          </cell>
          <cell r="S904">
            <v>1085.5899999999999</v>
          </cell>
          <cell r="U904">
            <v>1083.77</v>
          </cell>
          <cell r="W904">
            <v>1083.95</v>
          </cell>
        </row>
        <row r="905">
          <cell r="A905" t="str">
            <v>3 S 04 301 20</v>
          </cell>
          <cell r="B905" t="str">
            <v>Bueiro met. chapas múlt. D=2,00 m rev. epoxy</v>
          </cell>
          <cell r="E905" t="str">
            <v>m</v>
          </cell>
          <cell r="G905">
            <v>1155.49</v>
          </cell>
          <cell r="M905">
            <v>1322.33</v>
          </cell>
          <cell r="O905">
            <v>1346.44</v>
          </cell>
          <cell r="Q905">
            <v>1344.58</v>
          </cell>
          <cell r="S905">
            <v>1345.8</v>
          </cell>
          <cell r="U905">
            <v>1343.36</v>
          </cell>
          <cell r="W905">
            <v>1343.53</v>
          </cell>
        </row>
        <row r="906">
          <cell r="A906" t="str">
            <v>3 S 04 310 16</v>
          </cell>
          <cell r="B906" t="str">
            <v>Bueiro met. s/interrupção tráf. D=1,60 m galv.</v>
          </cell>
          <cell r="E906" t="str">
            <v>m</v>
          </cell>
          <cell r="G906">
            <v>1667.71</v>
          </cell>
          <cell r="M906">
            <v>1957.4</v>
          </cell>
          <cell r="O906">
            <v>1958.05</v>
          </cell>
          <cell r="Q906">
            <v>1892.17</v>
          </cell>
          <cell r="S906">
            <v>1893.36</v>
          </cell>
          <cell r="U906">
            <v>1891.69</v>
          </cell>
          <cell r="W906">
            <v>1892.56</v>
          </cell>
        </row>
        <row r="907">
          <cell r="A907" t="str">
            <v>3 S 04 310 20</v>
          </cell>
          <cell r="B907" t="str">
            <v>Bueiro met. s/interrupção tráf. D=2,00 m galv.</v>
          </cell>
          <cell r="E907" t="str">
            <v>m</v>
          </cell>
          <cell r="G907">
            <v>2013.11</v>
          </cell>
          <cell r="M907">
            <v>2434.67</v>
          </cell>
          <cell r="O907">
            <v>2435.4499999999998</v>
          </cell>
          <cell r="Q907">
            <v>2282.92</v>
          </cell>
          <cell r="S907">
            <v>2284.36</v>
          </cell>
          <cell r="U907">
            <v>2282.35</v>
          </cell>
          <cell r="W907">
            <v>2283.39</v>
          </cell>
        </row>
        <row r="908">
          <cell r="A908" t="str">
            <v>3 S 04 311 16</v>
          </cell>
          <cell r="B908" t="str">
            <v>Bueiro met.s/interrupção tráf. D=1,60 m rev. epoxy</v>
          </cell>
          <cell r="E908" t="str">
            <v>m</v>
          </cell>
          <cell r="G908">
            <v>1700.88</v>
          </cell>
          <cell r="M908">
            <v>2030.38</v>
          </cell>
          <cell r="O908">
            <v>2031.03</v>
          </cell>
          <cell r="Q908">
            <v>1828.85</v>
          </cell>
          <cell r="S908">
            <v>1830.05</v>
          </cell>
          <cell r="U908">
            <v>1828.37</v>
          </cell>
          <cell r="W908">
            <v>1829.25</v>
          </cell>
        </row>
        <row r="909">
          <cell r="A909" t="str">
            <v>3 S 04 311 20</v>
          </cell>
          <cell r="B909" t="str">
            <v>Bueiro met.s/interrupção tráf. D=2,00 m rev. epoxy</v>
          </cell>
          <cell r="E909" t="str">
            <v>m</v>
          </cell>
          <cell r="G909">
            <v>2222.9899999999998</v>
          </cell>
          <cell r="M909">
            <v>2441.5700000000002</v>
          </cell>
          <cell r="O909">
            <v>2442.35</v>
          </cell>
          <cell r="Q909">
            <v>2288.87</v>
          </cell>
          <cell r="S909">
            <v>2290.3000000000002</v>
          </cell>
          <cell r="U909">
            <v>2288.29</v>
          </cell>
          <cell r="W909">
            <v>2289.34</v>
          </cell>
        </row>
        <row r="910">
          <cell r="A910" t="str">
            <v>3 S 04 590 00</v>
          </cell>
          <cell r="B910" t="str">
            <v>Assentamento de dreno profundo</v>
          </cell>
          <cell r="E910" t="str">
            <v>m</v>
          </cell>
          <cell r="G910">
            <v>34.85</v>
          </cell>
          <cell r="M910">
            <v>40.54</v>
          </cell>
          <cell r="O910">
            <v>40.96</v>
          </cell>
          <cell r="Q910">
            <v>40.409999999999997</v>
          </cell>
          <cell r="S910">
            <v>41.48</v>
          </cell>
          <cell r="U910">
            <v>41.29</v>
          </cell>
          <cell r="W910">
            <v>41.68</v>
          </cell>
        </row>
        <row r="911">
          <cell r="A911" t="str">
            <v>3 S 04 999 08</v>
          </cell>
          <cell r="B911" t="str">
            <v>Selo de argila apiloado com solo local</v>
          </cell>
          <cell r="E911" t="str">
            <v>m3</v>
          </cell>
          <cell r="G911">
            <v>8.75</v>
          </cell>
          <cell r="M911">
            <v>10.5</v>
          </cell>
          <cell r="O911">
            <v>10.5</v>
          </cell>
          <cell r="Q911">
            <v>10.5</v>
          </cell>
          <cell r="S911">
            <v>10.5</v>
          </cell>
          <cell r="U911">
            <v>10.5</v>
          </cell>
          <cell r="W911">
            <v>10.5</v>
          </cell>
        </row>
        <row r="912">
          <cell r="A912" t="str">
            <v>3 S 05 000 00</v>
          </cell>
          <cell r="B912" t="str">
            <v>Enrocamento de pedra arrumada</v>
          </cell>
          <cell r="E912" t="str">
            <v>m3</v>
          </cell>
          <cell r="G912">
            <v>61.59</v>
          </cell>
          <cell r="M912">
            <v>72.58</v>
          </cell>
          <cell r="O912">
            <v>73.02</v>
          </cell>
          <cell r="Q912">
            <v>72.75</v>
          </cell>
          <cell r="S912">
            <v>74.23</v>
          </cell>
          <cell r="U912">
            <v>74.31</v>
          </cell>
          <cell r="W912">
            <v>74.47</v>
          </cell>
        </row>
        <row r="913">
          <cell r="A913" t="str">
            <v>3 S 05 001 00</v>
          </cell>
          <cell r="B913" t="str">
            <v>Enrocamento de pedra jogada</v>
          </cell>
          <cell r="E913" t="str">
            <v>m3</v>
          </cell>
          <cell r="G913">
            <v>40.799999999999997</v>
          </cell>
          <cell r="M913">
            <v>47.86</v>
          </cell>
          <cell r="O913">
            <v>48.23</v>
          </cell>
          <cell r="Q913">
            <v>48</v>
          </cell>
          <cell r="S913">
            <v>49.23</v>
          </cell>
          <cell r="U913">
            <v>49.3</v>
          </cell>
          <cell r="W913">
            <v>49.43</v>
          </cell>
        </row>
        <row r="914">
          <cell r="A914" t="str">
            <v>3 S 05 101 01</v>
          </cell>
          <cell r="B914" t="str">
            <v>Revestimento vegetal com mudas</v>
          </cell>
          <cell r="E914" t="str">
            <v>m2</v>
          </cell>
          <cell r="G914">
            <v>2.96</v>
          </cell>
          <cell r="M914">
            <v>3.46</v>
          </cell>
          <cell r="O914">
            <v>3.47</v>
          </cell>
          <cell r="Q914">
            <v>3.42</v>
          </cell>
          <cell r="S914">
            <v>3.42</v>
          </cell>
          <cell r="U914">
            <v>3.45</v>
          </cell>
          <cell r="W914">
            <v>3.45</v>
          </cell>
        </row>
        <row r="915">
          <cell r="A915" t="str">
            <v>3 S 05 101 02</v>
          </cell>
          <cell r="B915" t="str">
            <v>Revestimento vegetal com grama em leivas</v>
          </cell>
          <cell r="E915" t="str">
            <v>m2</v>
          </cell>
          <cell r="G915">
            <v>3.17</v>
          </cell>
          <cell r="M915">
            <v>3.69</v>
          </cell>
          <cell r="O915">
            <v>3.7</v>
          </cell>
          <cell r="Q915">
            <v>3.64</v>
          </cell>
          <cell r="S915">
            <v>3.64</v>
          </cell>
          <cell r="U915">
            <v>3.67</v>
          </cell>
          <cell r="W915">
            <v>3.68</v>
          </cell>
        </row>
        <row r="916">
          <cell r="A916" t="str">
            <v>3 S 08 001 00</v>
          </cell>
          <cell r="B916" t="str">
            <v>Reconformação da plataforma</v>
          </cell>
          <cell r="E916" t="str">
            <v>ha</v>
          </cell>
          <cell r="G916">
            <v>105.07</v>
          </cell>
          <cell r="M916">
            <v>110.09</v>
          </cell>
          <cell r="O916">
            <v>120.63</v>
          </cell>
          <cell r="Q916">
            <v>117.37</v>
          </cell>
          <cell r="S916">
            <v>117.37</v>
          </cell>
          <cell r="U916">
            <v>119.63</v>
          </cell>
          <cell r="W916">
            <v>121.02</v>
          </cell>
        </row>
        <row r="917">
          <cell r="A917" t="str">
            <v>3 S 08 100 00</v>
          </cell>
          <cell r="B917" t="str">
            <v>Tapa buraco</v>
          </cell>
          <cell r="E917" t="str">
            <v>m3</v>
          </cell>
          <cell r="G917">
            <v>92.24</v>
          </cell>
          <cell r="M917">
            <v>110.38</v>
          </cell>
          <cell r="O917">
            <v>110.38</v>
          </cell>
          <cell r="Q917">
            <v>110.34</v>
          </cell>
          <cell r="S917">
            <v>110.34</v>
          </cell>
          <cell r="U917">
            <v>110.28</v>
          </cell>
          <cell r="W917">
            <v>110.28</v>
          </cell>
        </row>
        <row r="918">
          <cell r="A918" t="str">
            <v>3 S 08 101 01</v>
          </cell>
          <cell r="B918" t="str">
            <v>Remendo profundo com demolição manual</v>
          </cell>
          <cell r="E918" t="str">
            <v>m3</v>
          </cell>
          <cell r="G918">
            <v>109.06</v>
          </cell>
          <cell r="M918">
            <v>129.85</v>
          </cell>
          <cell r="O918">
            <v>129.85</v>
          </cell>
          <cell r="Q918">
            <v>129.75</v>
          </cell>
          <cell r="S918">
            <v>129.75</v>
          </cell>
          <cell r="U918">
            <v>129.52000000000001</v>
          </cell>
          <cell r="W918">
            <v>129.52000000000001</v>
          </cell>
        </row>
        <row r="919">
          <cell r="A919" t="str">
            <v>3 S 08 101 02</v>
          </cell>
          <cell r="B919" t="str">
            <v>Remendo profundo com demolição mecanizada</v>
          </cell>
          <cell r="E919" t="str">
            <v>m3</v>
          </cell>
          <cell r="G919">
            <v>80</v>
          </cell>
          <cell r="M919">
            <v>94.79</v>
          </cell>
          <cell r="O919">
            <v>94.79</v>
          </cell>
          <cell r="Q919">
            <v>94.15</v>
          </cell>
          <cell r="S919">
            <v>94.15</v>
          </cell>
          <cell r="U919">
            <v>94.25</v>
          </cell>
          <cell r="W919">
            <v>94.25</v>
          </cell>
        </row>
        <row r="920">
          <cell r="A920" t="str">
            <v>3 S 08 102 00</v>
          </cell>
          <cell r="B920" t="str">
            <v>Limpeza ench. juntas pav. concr. a quente (consv)</v>
          </cell>
          <cell r="E920" t="str">
            <v>m</v>
          </cell>
          <cell r="G920">
            <v>1.32</v>
          </cell>
          <cell r="M920">
            <v>1.53</v>
          </cell>
          <cell r="O920">
            <v>1.54</v>
          </cell>
          <cell r="Q920">
            <v>1.51</v>
          </cell>
          <cell r="S920">
            <v>1.52</v>
          </cell>
          <cell r="U920">
            <v>1.51</v>
          </cell>
          <cell r="W920">
            <v>1.52</v>
          </cell>
        </row>
        <row r="921">
          <cell r="A921" t="str">
            <v>3 S 08 102 01</v>
          </cell>
          <cell r="B921" t="str">
            <v>Limpeza ench. juntas pav. concr. a frio (consv)</v>
          </cell>
          <cell r="E921" t="str">
            <v>m</v>
          </cell>
          <cell r="G921">
            <v>1.06</v>
          </cell>
          <cell r="M921">
            <v>1.23</v>
          </cell>
          <cell r="O921">
            <v>1.23</v>
          </cell>
          <cell r="Q921">
            <v>1.2</v>
          </cell>
          <cell r="S921">
            <v>1.2</v>
          </cell>
          <cell r="U921">
            <v>1.23</v>
          </cell>
          <cell r="W921">
            <v>1.23</v>
          </cell>
        </row>
        <row r="922">
          <cell r="A922" t="str">
            <v>3 S 08 103 00</v>
          </cell>
          <cell r="B922" t="str">
            <v>Selagem de trinca</v>
          </cell>
          <cell r="E922" t="str">
            <v>l</v>
          </cell>
          <cell r="G922">
            <v>0.82</v>
          </cell>
          <cell r="M922">
            <v>0.96</v>
          </cell>
          <cell r="O922">
            <v>0.96</v>
          </cell>
          <cell r="Q922">
            <v>0.94</v>
          </cell>
          <cell r="S922">
            <v>0.94</v>
          </cell>
          <cell r="U922">
            <v>0.95</v>
          </cell>
          <cell r="W922">
            <v>0.95</v>
          </cell>
        </row>
        <row r="923">
          <cell r="A923" t="str">
            <v>3 S 08 104 01</v>
          </cell>
          <cell r="B923" t="str">
            <v>Combate à exsudação com areia</v>
          </cell>
          <cell r="E923" t="str">
            <v>m2</v>
          </cell>
          <cell r="G923">
            <v>0.28999999999999998</v>
          </cell>
          <cell r="M923">
            <v>0.32</v>
          </cell>
          <cell r="O923">
            <v>0.32</v>
          </cell>
          <cell r="Q923">
            <v>0.32</v>
          </cell>
          <cell r="S923">
            <v>0.32</v>
          </cell>
          <cell r="U923">
            <v>0.32</v>
          </cell>
          <cell r="W923">
            <v>0.32</v>
          </cell>
        </row>
        <row r="924">
          <cell r="A924" t="str">
            <v>3 S 08 104 02</v>
          </cell>
          <cell r="B924" t="str">
            <v>Combate à exsudação com pedrisco</v>
          </cell>
          <cell r="E924" t="str">
            <v>m2</v>
          </cell>
          <cell r="G924">
            <v>0.34</v>
          </cell>
          <cell r="M924">
            <v>0.39</v>
          </cell>
          <cell r="O924">
            <v>0.39</v>
          </cell>
          <cell r="Q924">
            <v>0.39</v>
          </cell>
          <cell r="S924">
            <v>0.39</v>
          </cell>
          <cell r="U924">
            <v>0.39</v>
          </cell>
          <cell r="W924">
            <v>0.39</v>
          </cell>
        </row>
        <row r="925">
          <cell r="A925" t="str">
            <v>3 S 08 109 00</v>
          </cell>
          <cell r="B925" t="str">
            <v>Correção de defeitos com mistura betuminosa</v>
          </cell>
          <cell r="E925" t="str">
            <v>m3</v>
          </cell>
          <cell r="G925">
            <v>61.12</v>
          </cell>
          <cell r="M925">
            <v>69.45</v>
          </cell>
          <cell r="O925">
            <v>69.45</v>
          </cell>
          <cell r="Q925">
            <v>68.17</v>
          </cell>
          <cell r="S925">
            <v>68.17</v>
          </cell>
          <cell r="U925">
            <v>69.8</v>
          </cell>
          <cell r="W925">
            <v>69.78</v>
          </cell>
        </row>
        <row r="926">
          <cell r="A926" t="str">
            <v>3 S 08 109 12</v>
          </cell>
          <cell r="B926" t="str">
            <v>Correção de defeitos por fresagem descontínua</v>
          </cell>
          <cell r="E926" t="str">
            <v>m3</v>
          </cell>
          <cell r="G926">
            <v>155.58000000000001</v>
          </cell>
          <cell r="M926">
            <v>152.16</v>
          </cell>
          <cell r="O926">
            <v>152.65</v>
          </cell>
          <cell r="Q926">
            <v>151.75</v>
          </cell>
          <cell r="S926">
            <v>147.24</v>
          </cell>
          <cell r="U926">
            <v>139.13</v>
          </cell>
          <cell r="W926">
            <v>143.69</v>
          </cell>
        </row>
        <row r="927">
          <cell r="A927" t="str">
            <v>3 S 08 110 00</v>
          </cell>
          <cell r="B927" t="str">
            <v>Correção de defeitos por penetração</v>
          </cell>
          <cell r="E927" t="str">
            <v>m2</v>
          </cell>
          <cell r="G927">
            <v>6.73</v>
          </cell>
          <cell r="M927">
            <v>7.66</v>
          </cell>
          <cell r="O927">
            <v>7.66</v>
          </cell>
          <cell r="Q927">
            <v>7.52</v>
          </cell>
          <cell r="S927">
            <v>7.53</v>
          </cell>
          <cell r="U927">
            <v>7.71</v>
          </cell>
          <cell r="W927">
            <v>7.71</v>
          </cell>
        </row>
        <row r="928">
          <cell r="A928" t="str">
            <v>3 S 08 200 00</v>
          </cell>
          <cell r="B928" t="str">
            <v>Recomp. de guarda corpo</v>
          </cell>
          <cell r="E928" t="str">
            <v>m</v>
          </cell>
          <cell r="G928">
            <v>57.3</v>
          </cell>
          <cell r="M928">
            <v>65.900000000000006</v>
          </cell>
          <cell r="O928">
            <v>67</v>
          </cell>
          <cell r="Q928">
            <v>66.03</v>
          </cell>
          <cell r="S928">
            <v>66.64</v>
          </cell>
          <cell r="U928">
            <v>67.14</v>
          </cell>
          <cell r="W928">
            <v>67.58</v>
          </cell>
        </row>
        <row r="929">
          <cell r="A929" t="str">
            <v>3 S 08 200 01</v>
          </cell>
          <cell r="B929" t="str">
            <v>Recomposição de sarjeta em alvenaria de tijolo</v>
          </cell>
          <cell r="E929" t="str">
            <v>m2</v>
          </cell>
          <cell r="G929">
            <v>25.78</v>
          </cell>
          <cell r="M929">
            <v>29.96</v>
          </cell>
          <cell r="O929">
            <v>30.01</v>
          </cell>
          <cell r="Q929">
            <v>29.93</v>
          </cell>
          <cell r="S929">
            <v>30.03</v>
          </cell>
          <cell r="U929">
            <v>29.89</v>
          </cell>
          <cell r="W929">
            <v>29.96</v>
          </cell>
        </row>
        <row r="930">
          <cell r="A930" t="str">
            <v>3 S 08 300 01</v>
          </cell>
          <cell r="B930" t="str">
            <v>Limpeza de sarjeta e meio fio</v>
          </cell>
          <cell r="E930" t="str">
            <v>m</v>
          </cell>
          <cell r="G930">
            <v>0.17</v>
          </cell>
          <cell r="M930">
            <v>0.21</v>
          </cell>
          <cell r="O930">
            <v>0.21</v>
          </cell>
          <cell r="Q930">
            <v>0.21</v>
          </cell>
          <cell r="S930">
            <v>0.21</v>
          </cell>
          <cell r="U930">
            <v>0.21</v>
          </cell>
          <cell r="W930">
            <v>0.21</v>
          </cell>
        </row>
        <row r="931">
          <cell r="A931" t="str">
            <v>3 S 08 301 01</v>
          </cell>
          <cell r="B931" t="str">
            <v>Limpeza de valeta de corte</v>
          </cell>
          <cell r="E931" t="str">
            <v>m</v>
          </cell>
          <cell r="G931">
            <v>0.26</v>
          </cell>
          <cell r="M931">
            <v>0.32</v>
          </cell>
          <cell r="O931">
            <v>0.32</v>
          </cell>
          <cell r="Q931">
            <v>0.32</v>
          </cell>
          <cell r="S931">
            <v>0.32</v>
          </cell>
          <cell r="U931">
            <v>0.32</v>
          </cell>
          <cell r="W931">
            <v>0.32</v>
          </cell>
        </row>
        <row r="932">
          <cell r="A932" t="str">
            <v>3 S 08 301 02</v>
          </cell>
          <cell r="B932" t="str">
            <v>Limpeza de vala de drenagem</v>
          </cell>
          <cell r="E932" t="str">
            <v>m</v>
          </cell>
          <cell r="G932">
            <v>1.06</v>
          </cell>
          <cell r="M932">
            <v>1.28</v>
          </cell>
          <cell r="O932">
            <v>1.28</v>
          </cell>
          <cell r="Q932">
            <v>1.28</v>
          </cell>
          <cell r="S932">
            <v>1.28</v>
          </cell>
          <cell r="U932">
            <v>1.28</v>
          </cell>
          <cell r="W932">
            <v>1.28</v>
          </cell>
        </row>
        <row r="933">
          <cell r="A933" t="str">
            <v>3 S 08 301 03</v>
          </cell>
          <cell r="B933" t="str">
            <v>Limpeza de descida d'água</v>
          </cell>
          <cell r="E933" t="str">
            <v>m</v>
          </cell>
          <cell r="G933">
            <v>0.35</v>
          </cell>
          <cell r="M933">
            <v>0.42</v>
          </cell>
          <cell r="O933">
            <v>0.42</v>
          </cell>
          <cell r="Q933">
            <v>0.42</v>
          </cell>
          <cell r="S933">
            <v>0.42</v>
          </cell>
          <cell r="U933">
            <v>0.42</v>
          </cell>
          <cell r="W933">
            <v>0.42</v>
          </cell>
        </row>
        <row r="934">
          <cell r="A934" t="str">
            <v>3 S 08 302 01</v>
          </cell>
          <cell r="B934" t="str">
            <v>Limpeza de bueiro</v>
          </cell>
          <cell r="E934" t="str">
            <v>m3</v>
          </cell>
          <cell r="G934">
            <v>5.81</v>
          </cell>
          <cell r="M934">
            <v>6.98</v>
          </cell>
          <cell r="O934">
            <v>6.98</v>
          </cell>
          <cell r="Q934">
            <v>6.98</v>
          </cell>
          <cell r="S934">
            <v>6.98</v>
          </cell>
          <cell r="U934">
            <v>6.98</v>
          </cell>
          <cell r="W934">
            <v>6.98</v>
          </cell>
        </row>
        <row r="935">
          <cell r="A935" t="str">
            <v>3 S 08 302 02</v>
          </cell>
          <cell r="B935" t="str">
            <v>Desobstrução de bueiro</v>
          </cell>
          <cell r="E935" t="str">
            <v>m3</v>
          </cell>
          <cell r="G935">
            <v>16.98</v>
          </cell>
          <cell r="M935">
            <v>20.37</v>
          </cell>
          <cell r="O935">
            <v>20.37</v>
          </cell>
          <cell r="Q935">
            <v>20.37</v>
          </cell>
          <cell r="S935">
            <v>20.37</v>
          </cell>
          <cell r="U935">
            <v>20.37</v>
          </cell>
          <cell r="W935">
            <v>20.37</v>
          </cell>
        </row>
        <row r="936">
          <cell r="A936" t="str">
            <v>3 S 08 302 03</v>
          </cell>
          <cell r="B936" t="str">
            <v>Assentamento de tubo D=0,60 m</v>
          </cell>
          <cell r="E936" t="str">
            <v>m</v>
          </cell>
          <cell r="G936">
            <v>123.51</v>
          </cell>
          <cell r="M936">
            <v>134.66999999999999</v>
          </cell>
          <cell r="O936">
            <v>138.94</v>
          </cell>
          <cell r="Q936">
            <v>136.88</v>
          </cell>
          <cell r="S936">
            <v>139.09</v>
          </cell>
          <cell r="U936">
            <v>140.54</v>
          </cell>
          <cell r="W936">
            <v>142.22999999999999</v>
          </cell>
        </row>
        <row r="937">
          <cell r="A937" t="str">
            <v>3 S 08 302 04</v>
          </cell>
          <cell r="B937" t="str">
            <v>Assentamento de tubo D=0,80 m</v>
          </cell>
          <cell r="E937" t="str">
            <v>m</v>
          </cell>
          <cell r="G937">
            <v>186.91</v>
          </cell>
          <cell r="M937">
            <v>203.38</v>
          </cell>
          <cell r="O937">
            <v>210.07</v>
          </cell>
          <cell r="Q937">
            <v>206.79</v>
          </cell>
          <cell r="S937">
            <v>210.44</v>
          </cell>
          <cell r="U937">
            <v>212.33</v>
          </cell>
          <cell r="W937">
            <v>215.06</v>
          </cell>
        </row>
        <row r="938">
          <cell r="A938" t="str">
            <v>3 S 08 302 05</v>
          </cell>
          <cell r="B938" t="str">
            <v>Assentamento de tubo D=1,0 m</v>
          </cell>
          <cell r="E938" t="str">
            <v>m</v>
          </cell>
          <cell r="G938">
            <v>275.91000000000003</v>
          </cell>
          <cell r="M938">
            <v>299.38</v>
          </cell>
          <cell r="O938">
            <v>309.63</v>
          </cell>
          <cell r="Q938">
            <v>304.77</v>
          </cell>
          <cell r="S938">
            <v>310.23</v>
          </cell>
          <cell r="U938">
            <v>313.17</v>
          </cell>
          <cell r="W938">
            <v>317.20999999999998</v>
          </cell>
        </row>
        <row r="939">
          <cell r="A939" t="str">
            <v>3 S 08 302 06</v>
          </cell>
          <cell r="B939" t="str">
            <v>Assentamento de tubo D=1,20 m</v>
          </cell>
          <cell r="E939" t="str">
            <v>m</v>
          </cell>
          <cell r="G939">
            <v>396.82</v>
          </cell>
          <cell r="M939">
            <v>432.17</v>
          </cell>
          <cell r="O939">
            <v>446.58</v>
          </cell>
          <cell r="Q939">
            <v>440.3</v>
          </cell>
          <cell r="S939">
            <v>447.32</v>
          </cell>
          <cell r="U939">
            <v>452.65</v>
          </cell>
          <cell r="W939">
            <v>457.82</v>
          </cell>
        </row>
        <row r="940">
          <cell r="A940" t="str">
            <v>3 S 08 400 00</v>
          </cell>
          <cell r="B940" t="str">
            <v>Limpeza de placa de sinalização</v>
          </cell>
          <cell r="E940" t="str">
            <v>m2</v>
          </cell>
          <cell r="G940">
            <v>2.6</v>
          </cell>
          <cell r="M940">
            <v>3.06</v>
          </cell>
          <cell r="O940">
            <v>3.06</v>
          </cell>
          <cell r="Q940">
            <v>3.02</v>
          </cell>
          <cell r="S940">
            <v>3.02</v>
          </cell>
          <cell r="U940">
            <v>3.05</v>
          </cell>
          <cell r="W940">
            <v>3.05</v>
          </cell>
        </row>
        <row r="941">
          <cell r="A941" t="str">
            <v>3 S 08 400 01</v>
          </cell>
          <cell r="B941" t="str">
            <v>Recomposição placa de sinalização</v>
          </cell>
          <cell r="E941" t="str">
            <v>m2</v>
          </cell>
          <cell r="G941">
            <v>10.85</v>
          </cell>
          <cell r="M941">
            <v>12.72</v>
          </cell>
          <cell r="O941">
            <v>12.73</v>
          </cell>
          <cell r="Q941">
            <v>12.55</v>
          </cell>
          <cell r="S941">
            <v>12.55</v>
          </cell>
          <cell r="U941">
            <v>12.66</v>
          </cell>
          <cell r="W941">
            <v>12.66</v>
          </cell>
        </row>
        <row r="942">
          <cell r="A942" t="str">
            <v>3 S 08 400 02</v>
          </cell>
          <cell r="B942" t="str">
            <v>Substituição de balizador</v>
          </cell>
          <cell r="E942" t="str">
            <v>un</v>
          </cell>
          <cell r="G942">
            <v>13.4</v>
          </cell>
          <cell r="M942">
            <v>15.4</v>
          </cell>
          <cell r="O942">
            <v>15.52</v>
          </cell>
          <cell r="Q942">
            <v>15.31</v>
          </cell>
          <cell r="S942">
            <v>15.41</v>
          </cell>
          <cell r="U942">
            <v>15.37</v>
          </cell>
          <cell r="W942">
            <v>15.45</v>
          </cell>
        </row>
        <row r="943">
          <cell r="A943" t="str">
            <v>3 S 08 401 00</v>
          </cell>
          <cell r="B943" t="str">
            <v>Recomposição de defensa metálica</v>
          </cell>
          <cell r="E943" t="str">
            <v>m</v>
          </cell>
          <cell r="G943">
            <v>104.13</v>
          </cell>
          <cell r="M943">
            <v>125.77</v>
          </cell>
          <cell r="O943">
            <v>127.92</v>
          </cell>
          <cell r="Q943">
            <v>127.96</v>
          </cell>
          <cell r="S943">
            <v>127.96</v>
          </cell>
          <cell r="U943">
            <v>128</v>
          </cell>
          <cell r="W943">
            <v>128</v>
          </cell>
        </row>
        <row r="944">
          <cell r="A944" t="str">
            <v>3 S 08 402 00</v>
          </cell>
          <cell r="B944" t="str">
            <v>Caiação</v>
          </cell>
          <cell r="E944" t="str">
            <v>m2</v>
          </cell>
          <cell r="G944">
            <v>0.8</v>
          </cell>
          <cell r="M944">
            <v>0.98</v>
          </cell>
          <cell r="O944">
            <v>0.97</v>
          </cell>
          <cell r="Q944">
            <v>0.97</v>
          </cell>
          <cell r="S944">
            <v>0.97</v>
          </cell>
          <cell r="U944">
            <v>0.97</v>
          </cell>
          <cell r="W944">
            <v>0.97</v>
          </cell>
        </row>
        <row r="945">
          <cell r="A945" t="str">
            <v>3 S 08 403 00</v>
          </cell>
          <cell r="B945" t="str">
            <v>Renovação de sinalização horizontal</v>
          </cell>
          <cell r="E945" t="str">
            <v>m2</v>
          </cell>
          <cell r="G945">
            <v>17.86</v>
          </cell>
          <cell r="M945">
            <v>19.66</v>
          </cell>
          <cell r="O945">
            <v>19.87</v>
          </cell>
          <cell r="Q945">
            <v>19.72</v>
          </cell>
          <cell r="S945">
            <v>19.72</v>
          </cell>
          <cell r="U945">
            <v>19.97</v>
          </cell>
          <cell r="W945">
            <v>21.7</v>
          </cell>
        </row>
        <row r="946">
          <cell r="A946" t="str">
            <v>3 S 08 404 00</v>
          </cell>
          <cell r="B946" t="str">
            <v>Recomp. tot. cerca c/ mourão de conc. secção quad.</v>
          </cell>
          <cell r="E946" t="str">
            <v>m</v>
          </cell>
          <cell r="G946">
            <v>11.94</v>
          </cell>
          <cell r="M946">
            <v>14.47</v>
          </cell>
          <cell r="O946">
            <v>14.72</v>
          </cell>
          <cell r="Q946">
            <v>14.97</v>
          </cell>
          <cell r="S946">
            <v>14.05</v>
          </cell>
          <cell r="U946">
            <v>14.52</v>
          </cell>
          <cell r="W946">
            <v>14.56</v>
          </cell>
        </row>
        <row r="947">
          <cell r="A947" t="str">
            <v>3 S 08 404 01</v>
          </cell>
          <cell r="B947" t="str">
            <v>Recomp. parc. cerca de conc. seção quad. - mourão</v>
          </cell>
          <cell r="E947" t="str">
            <v>m</v>
          </cell>
          <cell r="G947">
            <v>9.98</v>
          </cell>
          <cell r="M947">
            <v>12.39</v>
          </cell>
          <cell r="O947">
            <v>12.62</v>
          </cell>
          <cell r="Q947">
            <v>12.57</v>
          </cell>
          <cell r="S947">
            <v>11.65</v>
          </cell>
          <cell r="U947">
            <v>12.1</v>
          </cell>
          <cell r="W947">
            <v>12.12</v>
          </cell>
        </row>
        <row r="948">
          <cell r="A948" t="str">
            <v>3 S 08 404 02</v>
          </cell>
          <cell r="B948" t="str">
            <v>Recomp. parc. cerca c/ mourão de concr.-arame</v>
          </cell>
          <cell r="E948" t="str">
            <v>m</v>
          </cell>
          <cell r="G948">
            <v>2.42</v>
          </cell>
          <cell r="M948">
            <v>2.7</v>
          </cell>
          <cell r="O948">
            <v>2.71</v>
          </cell>
          <cell r="Q948">
            <v>3.03</v>
          </cell>
          <cell r="S948">
            <v>3.03</v>
          </cell>
          <cell r="U948">
            <v>3.05</v>
          </cell>
          <cell r="W948">
            <v>3.05</v>
          </cell>
        </row>
        <row r="949">
          <cell r="A949" t="str">
            <v>3 S 08 404 03</v>
          </cell>
          <cell r="B949" t="str">
            <v>Recomp. tot. cerca c/ mourão concr. seção triang.</v>
          </cell>
          <cell r="E949" t="str">
            <v>m</v>
          </cell>
          <cell r="G949">
            <v>10.06</v>
          </cell>
          <cell r="M949">
            <v>11.95</v>
          </cell>
          <cell r="O949">
            <v>12.13</v>
          </cell>
          <cell r="Q949">
            <v>12.41</v>
          </cell>
          <cell r="S949">
            <v>11.95</v>
          </cell>
          <cell r="U949">
            <v>12.25</v>
          </cell>
          <cell r="W949">
            <v>12.28</v>
          </cell>
        </row>
        <row r="950">
          <cell r="A950" t="str">
            <v>3 S 08 404 04</v>
          </cell>
          <cell r="B950" t="str">
            <v>Recomp. parc. cerca c/ mourão concr. seção triang.</v>
          </cell>
          <cell r="E950" t="str">
            <v>m</v>
          </cell>
          <cell r="G950">
            <v>8.44</v>
          </cell>
          <cell r="M950">
            <v>10.15</v>
          </cell>
          <cell r="O950">
            <v>10.34</v>
          </cell>
          <cell r="Q950">
            <v>10.26</v>
          </cell>
          <cell r="S950">
            <v>9.7899999999999991</v>
          </cell>
          <cell r="U950">
            <v>10.09</v>
          </cell>
          <cell r="W950">
            <v>10.14</v>
          </cell>
        </row>
        <row r="951">
          <cell r="A951" t="str">
            <v>3 S 08 414 00</v>
          </cell>
          <cell r="B951" t="str">
            <v>Recomposição total de cerca com mourão de madeira</v>
          </cell>
          <cell r="E951" t="str">
            <v>m</v>
          </cell>
          <cell r="G951">
            <v>4.66</v>
          </cell>
          <cell r="M951">
            <v>6.83</v>
          </cell>
          <cell r="O951">
            <v>6.84</v>
          </cell>
          <cell r="Q951">
            <v>7.16</v>
          </cell>
          <cell r="S951">
            <v>7.16</v>
          </cell>
          <cell r="U951">
            <v>7.26</v>
          </cell>
          <cell r="W951">
            <v>7.26</v>
          </cell>
        </row>
        <row r="952">
          <cell r="A952" t="str">
            <v>3 S 08 414 01</v>
          </cell>
          <cell r="B952" t="str">
            <v>Recomposição parcial cerca de madeira - mourão</v>
          </cell>
          <cell r="E952" t="str">
            <v>m</v>
          </cell>
          <cell r="G952">
            <v>3.53</v>
          </cell>
          <cell r="M952">
            <v>5.62</v>
          </cell>
          <cell r="O952">
            <v>5.64</v>
          </cell>
          <cell r="Q952">
            <v>5.61</v>
          </cell>
          <cell r="S952">
            <v>5.61</v>
          </cell>
          <cell r="U952">
            <v>5.69</v>
          </cell>
          <cell r="W952">
            <v>5.71</v>
          </cell>
        </row>
        <row r="953">
          <cell r="A953" t="str">
            <v>3 S 08 414 02</v>
          </cell>
          <cell r="B953" t="str">
            <v>Recomp. parcial cerca c/ mourão de madeira - arame</v>
          </cell>
          <cell r="E953" t="str">
            <v>m</v>
          </cell>
          <cell r="G953">
            <v>1.9</v>
          </cell>
          <cell r="M953">
            <v>2.0699999999999998</v>
          </cell>
          <cell r="O953">
            <v>2.0699999999999998</v>
          </cell>
          <cell r="Q953">
            <v>2.4</v>
          </cell>
          <cell r="S953">
            <v>2.4</v>
          </cell>
          <cell r="U953">
            <v>2.42</v>
          </cell>
          <cell r="W953">
            <v>2.42</v>
          </cell>
        </row>
        <row r="954">
          <cell r="A954" t="str">
            <v>3 S 08 500 00</v>
          </cell>
          <cell r="B954" t="str">
            <v>Recomposição manual de aterro</v>
          </cell>
          <cell r="E954" t="str">
            <v>m3</v>
          </cell>
          <cell r="G954">
            <v>45.61</v>
          </cell>
          <cell r="M954">
            <v>51.9</v>
          </cell>
          <cell r="O954">
            <v>52</v>
          </cell>
          <cell r="Q954">
            <v>51.45</v>
          </cell>
          <cell r="S954">
            <v>51.45</v>
          </cell>
          <cell r="U954">
            <v>51.57</v>
          </cell>
          <cell r="W954">
            <v>51.64</v>
          </cell>
        </row>
        <row r="955">
          <cell r="A955" t="str">
            <v>3 S 08 501 00</v>
          </cell>
          <cell r="B955" t="str">
            <v>Recomposição mecanizada de aterro</v>
          </cell>
          <cell r="E955" t="str">
            <v>m3</v>
          </cell>
          <cell r="G955">
            <v>14.25</v>
          </cell>
          <cell r="M955">
            <v>14.94</v>
          </cell>
          <cell r="O955">
            <v>15.04</v>
          </cell>
          <cell r="Q955">
            <v>14.76</v>
          </cell>
          <cell r="S955">
            <v>14.76</v>
          </cell>
          <cell r="U955">
            <v>15.13</v>
          </cell>
          <cell r="W955">
            <v>15.2</v>
          </cell>
        </row>
        <row r="956">
          <cell r="A956" t="str">
            <v>3 S 08 510 00</v>
          </cell>
          <cell r="B956" t="str">
            <v>Remoção manual de barreira em solo</v>
          </cell>
          <cell r="E956" t="str">
            <v>m3</v>
          </cell>
          <cell r="G956">
            <v>11.4</v>
          </cell>
          <cell r="M956">
            <v>13</v>
          </cell>
          <cell r="O956">
            <v>13</v>
          </cell>
          <cell r="Q956">
            <v>12.73</v>
          </cell>
          <cell r="S956">
            <v>12.73</v>
          </cell>
          <cell r="U956">
            <v>12.83</v>
          </cell>
          <cell r="W956">
            <v>12.83</v>
          </cell>
        </row>
        <row r="957">
          <cell r="A957" t="str">
            <v>3 S 08 510 01</v>
          </cell>
          <cell r="B957" t="str">
            <v>Remoção manual de barreira em rocha</v>
          </cell>
          <cell r="E957" t="str">
            <v>m3</v>
          </cell>
          <cell r="G957">
            <v>14.25</v>
          </cell>
          <cell r="M957">
            <v>16.260000000000002</v>
          </cell>
          <cell r="O957">
            <v>16.260000000000002</v>
          </cell>
          <cell r="Q957">
            <v>15.91</v>
          </cell>
          <cell r="S957">
            <v>15.91</v>
          </cell>
          <cell r="U957">
            <v>16.04</v>
          </cell>
          <cell r="W957">
            <v>16.04</v>
          </cell>
        </row>
        <row r="958">
          <cell r="A958" t="str">
            <v>3 S 08 511 00</v>
          </cell>
          <cell r="B958" t="str">
            <v>Remoção mecanizada de barreira - solo</v>
          </cell>
          <cell r="E958" t="str">
            <v>m3</v>
          </cell>
          <cell r="G958">
            <v>2.9</v>
          </cell>
          <cell r="M958">
            <v>3.16</v>
          </cell>
          <cell r="O958">
            <v>3.23</v>
          </cell>
          <cell r="Q958">
            <v>3.13</v>
          </cell>
          <cell r="S958">
            <v>3.13</v>
          </cell>
          <cell r="U958">
            <v>3.16</v>
          </cell>
          <cell r="W958">
            <v>3.18</v>
          </cell>
        </row>
        <row r="959">
          <cell r="A959" t="str">
            <v>3 S 08 512 00</v>
          </cell>
          <cell r="B959" t="str">
            <v>Remoção mecanizada de barreira - rocha</v>
          </cell>
          <cell r="E959" t="str">
            <v>m3</v>
          </cell>
          <cell r="G959">
            <v>4.45</v>
          </cell>
          <cell r="M959">
            <v>4.84</v>
          </cell>
          <cell r="O959">
            <v>4.95</v>
          </cell>
          <cell r="Q959">
            <v>4.79</v>
          </cell>
          <cell r="S959">
            <v>4.79</v>
          </cell>
          <cell r="U959">
            <v>4.84</v>
          </cell>
          <cell r="W959">
            <v>4.87</v>
          </cell>
        </row>
        <row r="960">
          <cell r="A960" t="str">
            <v>3 S 08 513 00</v>
          </cell>
          <cell r="B960" t="str">
            <v>Remoção de matacões</v>
          </cell>
          <cell r="E960" t="str">
            <v>m3</v>
          </cell>
          <cell r="G960">
            <v>37</v>
          </cell>
          <cell r="M960">
            <v>42.05</v>
          </cell>
          <cell r="O960">
            <v>43.7</v>
          </cell>
          <cell r="Q960">
            <v>43.09</v>
          </cell>
          <cell r="S960">
            <v>46.84</v>
          </cell>
          <cell r="U960">
            <v>47.07</v>
          </cell>
          <cell r="W960">
            <v>47.26</v>
          </cell>
        </row>
        <row r="961">
          <cell r="A961" t="str">
            <v>3 S 08 900 00</v>
          </cell>
          <cell r="B961" t="str">
            <v>Roçada manual</v>
          </cell>
          <cell r="E961" t="str">
            <v>ha</v>
          </cell>
          <cell r="G961">
            <v>484.84</v>
          </cell>
          <cell r="M961">
            <v>581.79999999999995</v>
          </cell>
          <cell r="O961">
            <v>581.79999999999995</v>
          </cell>
          <cell r="Q961">
            <v>581.79999999999995</v>
          </cell>
          <cell r="S961">
            <v>581.79999999999995</v>
          </cell>
          <cell r="U961">
            <v>581.79999999999995</v>
          </cell>
          <cell r="W961">
            <v>581.79999999999995</v>
          </cell>
        </row>
        <row r="962">
          <cell r="A962" t="str">
            <v>3 S 08 900 01</v>
          </cell>
          <cell r="B962" t="str">
            <v>Roçada de capim colonião</v>
          </cell>
          <cell r="E962" t="str">
            <v>ha</v>
          </cell>
          <cell r="G962">
            <v>1163.6300000000001</v>
          </cell>
          <cell r="M962">
            <v>1396.33</v>
          </cell>
          <cell r="O962">
            <v>1396.33</v>
          </cell>
          <cell r="Q962">
            <v>1396.33</v>
          </cell>
          <cell r="S962">
            <v>1396.33</v>
          </cell>
          <cell r="U962">
            <v>1396.33</v>
          </cell>
          <cell r="W962">
            <v>1396.33</v>
          </cell>
        </row>
        <row r="963">
          <cell r="A963" t="str">
            <v>3 S 08 901 00</v>
          </cell>
          <cell r="B963" t="str">
            <v>Roçada mecanizada</v>
          </cell>
          <cell r="E963" t="str">
            <v>ha</v>
          </cell>
          <cell r="G963">
            <v>169.16</v>
          </cell>
          <cell r="M963">
            <v>189.77</v>
          </cell>
          <cell r="O963">
            <v>189.77</v>
          </cell>
          <cell r="Q963">
            <v>183.79</v>
          </cell>
          <cell r="S963">
            <v>183.79</v>
          </cell>
          <cell r="U963">
            <v>192.44</v>
          </cell>
          <cell r="W963">
            <v>192.6</v>
          </cell>
        </row>
        <row r="964">
          <cell r="A964" t="str">
            <v>3 S 08 901 01</v>
          </cell>
          <cell r="B964" t="str">
            <v>Corte e limpeza de áreas gramadas</v>
          </cell>
          <cell r="E964" t="str">
            <v>m2</v>
          </cell>
          <cell r="G964">
            <v>0.05</v>
          </cell>
          <cell r="M964">
            <v>0.06</v>
          </cell>
          <cell r="O964">
            <v>0.06</v>
          </cell>
          <cell r="Q964">
            <v>0.05</v>
          </cell>
          <cell r="S964">
            <v>0.05</v>
          </cell>
          <cell r="U964">
            <v>0.06</v>
          </cell>
          <cell r="W964">
            <v>0.06</v>
          </cell>
        </row>
        <row r="965">
          <cell r="A965" t="str">
            <v>3 S 08 910 00</v>
          </cell>
          <cell r="B965" t="str">
            <v>Capina manual</v>
          </cell>
          <cell r="E965" t="str">
            <v>m2</v>
          </cell>
          <cell r="G965">
            <v>0.19</v>
          </cell>
          <cell r="M965">
            <v>0.23</v>
          </cell>
          <cell r="O965">
            <v>0.23</v>
          </cell>
          <cell r="Q965">
            <v>0.23</v>
          </cell>
          <cell r="S965">
            <v>0.23</v>
          </cell>
          <cell r="U965">
            <v>0.23</v>
          </cell>
          <cell r="W965">
            <v>0.23</v>
          </cell>
        </row>
        <row r="966">
          <cell r="A966" t="str">
            <v>3 S 09 001 00</v>
          </cell>
          <cell r="B966" t="str">
            <v>Transporte local c/ basc. 5m3 em rodov. não pav.</v>
          </cell>
          <cell r="E966" t="str">
            <v>tkm</v>
          </cell>
          <cell r="G966">
            <v>0.49</v>
          </cell>
          <cell r="M966">
            <v>0.54</v>
          </cell>
          <cell r="O966">
            <v>0.54</v>
          </cell>
          <cell r="Q966">
            <v>0.52</v>
          </cell>
          <cell r="S966">
            <v>0.52</v>
          </cell>
          <cell r="U966">
            <v>0.52</v>
          </cell>
          <cell r="W966">
            <v>0.52</v>
          </cell>
        </row>
        <row r="967">
          <cell r="A967" t="str">
            <v>3 S 09 001 06</v>
          </cell>
          <cell r="B967" t="str">
            <v>Transporte local c/ basc. 10m3 em rodov. não pav.</v>
          </cell>
          <cell r="E967" t="str">
            <v>tkm</v>
          </cell>
          <cell r="G967">
            <v>0.49</v>
          </cell>
          <cell r="M967">
            <v>0.54</v>
          </cell>
          <cell r="O967">
            <v>0.55000000000000004</v>
          </cell>
          <cell r="Q967">
            <v>0.53</v>
          </cell>
          <cell r="S967">
            <v>0.53</v>
          </cell>
          <cell r="U967">
            <v>0.53</v>
          </cell>
          <cell r="W967">
            <v>0.54</v>
          </cell>
        </row>
        <row r="968">
          <cell r="A968" t="str">
            <v>3 S 09 001 41</v>
          </cell>
          <cell r="B968" t="str">
            <v>Transp. local c/ carroceria 4t em rodov. não pav.</v>
          </cell>
          <cell r="E968" t="str">
            <v>tkm</v>
          </cell>
          <cell r="G968">
            <v>0.68</v>
          </cell>
          <cell r="M968">
            <v>0.77</v>
          </cell>
          <cell r="O968">
            <v>0.78</v>
          </cell>
          <cell r="Q968">
            <v>0.75</v>
          </cell>
          <cell r="S968">
            <v>0.75</v>
          </cell>
          <cell r="U968">
            <v>0.77</v>
          </cell>
          <cell r="W968">
            <v>0.77</v>
          </cell>
        </row>
        <row r="969">
          <cell r="A969" t="str">
            <v>3 S 09 001 90</v>
          </cell>
          <cell r="B969" t="str">
            <v>Transporte comercial c/ carroc. rodov. não pav.</v>
          </cell>
          <cell r="E969" t="str">
            <v>tkm</v>
          </cell>
          <cell r="G969">
            <v>0.32</v>
          </cell>
          <cell r="M969">
            <v>0.35</v>
          </cell>
          <cell r="O969">
            <v>0.36</v>
          </cell>
          <cell r="Q969">
            <v>0.35</v>
          </cell>
          <cell r="S969">
            <v>0.35</v>
          </cell>
          <cell r="U969">
            <v>0.35</v>
          </cell>
          <cell r="W969">
            <v>0.36</v>
          </cell>
        </row>
        <row r="970">
          <cell r="A970" t="str">
            <v>3 S 09 002 00</v>
          </cell>
          <cell r="B970" t="str">
            <v>Transporte local basc. 5m3 em rodov. pav.</v>
          </cell>
          <cell r="E970" t="str">
            <v>tkm</v>
          </cell>
          <cell r="G970">
            <v>0.39</v>
          </cell>
          <cell r="M970">
            <v>0.43</v>
          </cell>
          <cell r="O970">
            <v>0.43</v>
          </cell>
          <cell r="Q970">
            <v>0.41</v>
          </cell>
          <cell r="S970">
            <v>0.41</v>
          </cell>
          <cell r="U970">
            <v>0.42</v>
          </cell>
          <cell r="W970">
            <v>0.42</v>
          </cell>
        </row>
        <row r="971">
          <cell r="A971" t="str">
            <v>3 S 09 002 03</v>
          </cell>
          <cell r="B971" t="str">
            <v>Transporte local de material para remendos</v>
          </cell>
          <cell r="E971" t="str">
            <v>tkm</v>
          </cell>
          <cell r="G971">
            <v>0.56000000000000005</v>
          </cell>
          <cell r="M971">
            <v>0.64</v>
          </cell>
          <cell r="O971">
            <v>0.64</v>
          </cell>
          <cell r="Q971">
            <v>0.62</v>
          </cell>
          <cell r="S971">
            <v>0.62</v>
          </cell>
          <cell r="U971">
            <v>0.63</v>
          </cell>
          <cell r="W971">
            <v>0.63</v>
          </cell>
        </row>
        <row r="972">
          <cell r="A972" t="str">
            <v>3 S 09 002 06</v>
          </cell>
          <cell r="B972" t="str">
            <v>Transporte local c/ basc. 10m3 em rodov. pav.</v>
          </cell>
          <cell r="E972" t="str">
            <v>tkm</v>
          </cell>
          <cell r="G972">
            <v>0.36</v>
          </cell>
          <cell r="M972">
            <v>0.4</v>
          </cell>
          <cell r="O972">
            <v>0.41</v>
          </cell>
          <cell r="Q972">
            <v>0.39</v>
          </cell>
          <cell r="S972">
            <v>0.39</v>
          </cell>
          <cell r="U972">
            <v>0.4</v>
          </cell>
          <cell r="W972">
            <v>0.41</v>
          </cell>
        </row>
        <row r="973">
          <cell r="A973" t="str">
            <v>3 S 09 002 41</v>
          </cell>
          <cell r="B973" t="str">
            <v>Transp. local c/ carroceria 4t em rodov. pav.</v>
          </cell>
          <cell r="E973" t="str">
            <v>tkm</v>
          </cell>
          <cell r="G973">
            <v>0.53</v>
          </cell>
          <cell r="M973">
            <v>0.6</v>
          </cell>
          <cell r="O973">
            <v>0.6</v>
          </cell>
          <cell r="Q973">
            <v>0.59</v>
          </cell>
          <cell r="S973">
            <v>0.59</v>
          </cell>
          <cell r="U973">
            <v>0.6</v>
          </cell>
          <cell r="W973">
            <v>0.6</v>
          </cell>
        </row>
        <row r="974">
          <cell r="A974" t="str">
            <v>3 S 09 002 90</v>
          </cell>
          <cell r="B974" t="str">
            <v>Transporte comercial c/ carroceria rodov. pav.</v>
          </cell>
          <cell r="E974" t="str">
            <v>tkm</v>
          </cell>
          <cell r="G974">
            <v>0.21</v>
          </cell>
          <cell r="M974">
            <v>0.23</v>
          </cell>
          <cell r="O974">
            <v>0.24</v>
          </cell>
          <cell r="Q974">
            <v>0.23</v>
          </cell>
          <cell r="S974">
            <v>0.23</v>
          </cell>
          <cell r="U974">
            <v>0.23</v>
          </cell>
          <cell r="W974">
            <v>0.24</v>
          </cell>
        </row>
        <row r="975">
          <cell r="A975" t="str">
            <v>3 S 09 102 00</v>
          </cell>
          <cell r="B975" t="str">
            <v>Transporte local material betuminoso</v>
          </cell>
          <cell r="E975" t="str">
            <v>tkm</v>
          </cell>
          <cell r="G975">
            <v>0.91</v>
          </cell>
          <cell r="M975">
            <v>1.03</v>
          </cell>
          <cell r="O975">
            <v>1.03</v>
          </cell>
          <cell r="Q975">
            <v>0.99</v>
          </cell>
          <cell r="S975">
            <v>0.99</v>
          </cell>
          <cell r="U975">
            <v>1.04</v>
          </cell>
          <cell r="W975">
            <v>1.04</v>
          </cell>
        </row>
        <row r="976">
          <cell r="A976" t="str">
            <v>3 S 09 201 70</v>
          </cell>
          <cell r="B976" t="str">
            <v>Transp. local água c/ cam. tanque rodov. não pav.</v>
          </cell>
          <cell r="E976" t="str">
            <v>tkm</v>
          </cell>
          <cell r="G976">
            <v>0.95</v>
          </cell>
          <cell r="M976">
            <v>1.07</v>
          </cell>
          <cell r="O976">
            <v>1.07</v>
          </cell>
          <cell r="Q976">
            <v>1.03</v>
          </cell>
          <cell r="S976">
            <v>1.03</v>
          </cell>
          <cell r="U976">
            <v>1.06</v>
          </cell>
          <cell r="W976">
            <v>1.06</v>
          </cell>
        </row>
        <row r="977">
          <cell r="A977" t="str">
            <v>3 S 09 202 70</v>
          </cell>
          <cell r="B977" t="str">
            <v>Transp. local água c/ cam. tanque em rodov. pav.</v>
          </cell>
          <cell r="E977" t="str">
            <v>tkm</v>
          </cell>
          <cell r="G977">
            <v>0.74</v>
          </cell>
          <cell r="M977">
            <v>0.84</v>
          </cell>
          <cell r="O977">
            <v>0.84</v>
          </cell>
          <cell r="Q977">
            <v>0.8</v>
          </cell>
          <cell r="S977">
            <v>0.8</v>
          </cell>
          <cell r="U977">
            <v>0.83</v>
          </cell>
          <cell r="W977">
            <v>0.83</v>
          </cell>
        </row>
        <row r="978">
          <cell r="B978" t="str">
            <v>Sinalização</v>
          </cell>
        </row>
        <row r="979">
          <cell r="A979" t="str">
            <v>4 S 03 300 01</v>
          </cell>
          <cell r="B979" t="str">
            <v>Confecção e lanç. de concreto magro em betoneira</v>
          </cell>
          <cell r="E979" t="str">
            <v>m3</v>
          </cell>
          <cell r="G979">
            <v>161.72999999999999</v>
          </cell>
          <cell r="M979">
            <v>179.41</v>
          </cell>
          <cell r="O979">
            <v>182.92</v>
          </cell>
          <cell r="Q979">
            <v>177.03</v>
          </cell>
          <cell r="S979">
            <v>184.74</v>
          </cell>
          <cell r="U979">
            <v>174.8</v>
          </cell>
          <cell r="W979">
            <v>180.27</v>
          </cell>
        </row>
        <row r="980">
          <cell r="A980" t="str">
            <v>4 S 03 323 01</v>
          </cell>
          <cell r="B980" t="str">
            <v>Conc.estr.fck=22 MPa contr.raz.uso ger.conf.e lanç</v>
          </cell>
          <cell r="E980" t="str">
            <v>m3</v>
          </cell>
          <cell r="G980">
            <v>260.76</v>
          </cell>
          <cell r="M980">
            <v>284.55</v>
          </cell>
          <cell r="O980">
            <v>291.39</v>
          </cell>
          <cell r="Q980">
            <v>279.93</v>
          </cell>
          <cell r="S980">
            <v>294.89</v>
          </cell>
          <cell r="U980">
            <v>274.35000000000002</v>
          </cell>
          <cell r="W980">
            <v>285.39</v>
          </cell>
        </row>
        <row r="981">
          <cell r="A981" t="str">
            <v>4 S 03 353 00</v>
          </cell>
          <cell r="B981" t="str">
            <v>Fornecimento, preparo colocação aço CA-50</v>
          </cell>
          <cell r="E981" t="str">
            <v>kg</v>
          </cell>
          <cell r="G981">
            <v>4.0999999999999996</v>
          </cell>
          <cell r="M981">
            <v>4.59</v>
          </cell>
          <cell r="O981">
            <v>4.8</v>
          </cell>
          <cell r="Q981">
            <v>4.8</v>
          </cell>
          <cell r="S981">
            <v>4.8</v>
          </cell>
          <cell r="U981">
            <v>5.09</v>
          </cell>
          <cell r="W981">
            <v>5.09</v>
          </cell>
        </row>
        <row r="982">
          <cell r="A982" t="str">
            <v>4 S 03 370 00</v>
          </cell>
          <cell r="B982" t="str">
            <v>Forma comum de madeira</v>
          </cell>
          <cell r="E982" t="str">
            <v>m2</v>
          </cell>
          <cell r="G982">
            <v>27.81</v>
          </cell>
          <cell r="M982">
            <v>30.76</v>
          </cell>
          <cell r="O982">
            <v>30.84</v>
          </cell>
          <cell r="Q982">
            <v>31.06</v>
          </cell>
          <cell r="S982">
            <v>31.01</v>
          </cell>
          <cell r="U982">
            <v>34.01</v>
          </cell>
          <cell r="W982">
            <v>34.01</v>
          </cell>
        </row>
        <row r="983">
          <cell r="A983" t="str">
            <v>4 S 06 000 01</v>
          </cell>
          <cell r="B983" t="str">
            <v>Defensa maleável simples (forn./ impl.)</v>
          </cell>
          <cell r="E983" t="str">
            <v>m</v>
          </cell>
          <cell r="G983">
            <v>149.19999999999999</v>
          </cell>
          <cell r="M983">
            <v>179.88</v>
          </cell>
          <cell r="O983">
            <v>183.82</v>
          </cell>
          <cell r="Q983">
            <v>183.55</v>
          </cell>
          <cell r="S983">
            <v>183.55</v>
          </cell>
          <cell r="U983">
            <v>183.61</v>
          </cell>
          <cell r="W983">
            <v>183.61</v>
          </cell>
        </row>
        <row r="984">
          <cell r="A984" t="str">
            <v>4 S 06 000 02</v>
          </cell>
          <cell r="B984" t="str">
            <v>Ancoragem de defensa maleável simples (forn/ impl)</v>
          </cell>
          <cell r="E984" t="str">
            <v>m</v>
          </cell>
          <cell r="G984">
            <v>164.22</v>
          </cell>
          <cell r="M984">
            <v>197.45</v>
          </cell>
          <cell r="O984">
            <v>201.4</v>
          </cell>
          <cell r="Q984">
            <v>200.75</v>
          </cell>
          <cell r="S984">
            <v>200.75</v>
          </cell>
          <cell r="U984">
            <v>201.01</v>
          </cell>
          <cell r="W984">
            <v>201.01</v>
          </cell>
        </row>
        <row r="985">
          <cell r="A985" t="str">
            <v>4 S 06 000 11</v>
          </cell>
          <cell r="B985" t="str">
            <v>Defensa maleável dupla (forn./ impl.)</v>
          </cell>
          <cell r="E985" t="str">
            <v>m</v>
          </cell>
          <cell r="G985">
            <v>186.7</v>
          </cell>
          <cell r="M985">
            <v>223.83</v>
          </cell>
          <cell r="O985">
            <v>228.84</v>
          </cell>
          <cell r="Q985">
            <v>228.76</v>
          </cell>
          <cell r="S985">
            <v>228.76</v>
          </cell>
          <cell r="U985">
            <v>228.84</v>
          </cell>
          <cell r="W985">
            <v>228.84</v>
          </cell>
        </row>
        <row r="986">
          <cell r="A986" t="str">
            <v>4 S 06 000 12</v>
          </cell>
          <cell r="B986" t="str">
            <v>Ancoragem de defensa maleável dupla (forn./ impl.)</v>
          </cell>
          <cell r="E986" t="str">
            <v>m</v>
          </cell>
          <cell r="G986">
            <v>204.49</v>
          </cell>
          <cell r="M986">
            <v>244.64</v>
          </cell>
          <cell r="O986">
            <v>249.65</v>
          </cell>
          <cell r="Q986">
            <v>249.13</v>
          </cell>
          <cell r="S986">
            <v>249.13</v>
          </cell>
          <cell r="U986">
            <v>249.44</v>
          </cell>
          <cell r="W986">
            <v>249.44</v>
          </cell>
        </row>
        <row r="987">
          <cell r="A987" t="str">
            <v>4 S 06 010 01</v>
          </cell>
          <cell r="B987" t="str">
            <v>Defensa semi-maleável simples (forn./ impl.)</v>
          </cell>
          <cell r="E987" t="str">
            <v>m</v>
          </cell>
          <cell r="G987">
            <v>103.56</v>
          </cell>
          <cell r="M987">
            <v>125.09</v>
          </cell>
          <cell r="O987">
            <v>127.24</v>
          </cell>
          <cell r="Q987">
            <v>127.25</v>
          </cell>
          <cell r="S987">
            <v>127.25</v>
          </cell>
          <cell r="U987">
            <v>127.3</v>
          </cell>
          <cell r="W987">
            <v>127.3</v>
          </cell>
        </row>
        <row r="988">
          <cell r="A988" t="str">
            <v>4 S 06 010 02</v>
          </cell>
          <cell r="B988" t="str">
            <v>Ancoragem defensa semi-maleável simples (forn/imp)</v>
          </cell>
          <cell r="E988" t="str">
            <v>m</v>
          </cell>
          <cell r="G988">
            <v>114.43</v>
          </cell>
          <cell r="M988">
            <v>137.81</v>
          </cell>
          <cell r="O988">
            <v>139.97</v>
          </cell>
          <cell r="Q988">
            <v>139.69999999999999</v>
          </cell>
          <cell r="S988">
            <v>139.69999999999999</v>
          </cell>
          <cell r="U988">
            <v>139.88999999999999</v>
          </cell>
          <cell r="W988">
            <v>139.88999999999999</v>
          </cell>
        </row>
        <row r="989">
          <cell r="A989" t="str">
            <v>4 S 06 010 11</v>
          </cell>
          <cell r="B989" t="str">
            <v>Defensa semi-maleável dupla (forn./ impl.)</v>
          </cell>
          <cell r="E989" t="str">
            <v>m</v>
          </cell>
          <cell r="G989">
            <v>176.82</v>
          </cell>
          <cell r="M989">
            <v>213.25</v>
          </cell>
          <cell r="O989">
            <v>217.45</v>
          </cell>
          <cell r="Q989">
            <v>217.42</v>
          </cell>
          <cell r="S989">
            <v>217.42</v>
          </cell>
          <cell r="U989">
            <v>217.49</v>
          </cell>
          <cell r="W989">
            <v>217.49</v>
          </cell>
        </row>
        <row r="990">
          <cell r="A990" t="str">
            <v>4 S 06 010 12</v>
          </cell>
          <cell r="B990" t="str">
            <v>Ancoragem defensa semi-maleável dupla (forn/ impl)</v>
          </cell>
          <cell r="E990" t="str">
            <v>m</v>
          </cell>
          <cell r="G990">
            <v>194.2</v>
          </cell>
          <cell r="M990">
            <v>233.57</v>
          </cell>
          <cell r="O990">
            <v>237.78</v>
          </cell>
          <cell r="Q990">
            <v>237.3</v>
          </cell>
          <cell r="S990">
            <v>237.3</v>
          </cell>
          <cell r="U990">
            <v>237.6</v>
          </cell>
          <cell r="W990">
            <v>237.6</v>
          </cell>
        </row>
        <row r="991">
          <cell r="A991" t="str">
            <v>4 S 06 030 11</v>
          </cell>
          <cell r="B991" t="str">
            <v>Barreira de segurança dupla DNER PRO 176/86</v>
          </cell>
          <cell r="E991" t="str">
            <v>m</v>
          </cell>
          <cell r="G991">
            <v>180.32</v>
          </cell>
          <cell r="M991">
            <v>197.95</v>
          </cell>
          <cell r="O991">
            <v>201.42</v>
          </cell>
          <cell r="Q991">
            <v>196.95</v>
          </cell>
          <cell r="S991">
            <v>202.92</v>
          </cell>
          <cell r="U991">
            <v>201.71</v>
          </cell>
          <cell r="W991">
            <v>206.11</v>
          </cell>
        </row>
        <row r="992">
          <cell r="A992" t="str">
            <v>4 S 06 100 11</v>
          </cell>
          <cell r="B992" t="str">
            <v>Pintura de faixa - tinta durabilidade - 1 ano</v>
          </cell>
          <cell r="E992" t="str">
            <v>m2</v>
          </cell>
          <cell r="G992">
            <v>6.47</v>
          </cell>
          <cell r="M992">
            <v>6.69</v>
          </cell>
          <cell r="O992">
            <v>6.87</v>
          </cell>
          <cell r="Q992">
            <v>6.85</v>
          </cell>
          <cell r="S992">
            <v>6.85</v>
          </cell>
          <cell r="U992">
            <v>7</v>
          </cell>
          <cell r="W992">
            <v>7.9</v>
          </cell>
        </row>
        <row r="993">
          <cell r="A993" t="str">
            <v>4 S 06 100 12</v>
          </cell>
          <cell r="B993" t="str">
            <v>Pint. setas e zebrado - tinta durabilidade - 1 ano</v>
          </cell>
          <cell r="E993" t="str">
            <v>m2</v>
          </cell>
          <cell r="G993">
            <v>9.74</v>
          </cell>
          <cell r="M993">
            <v>10.44</v>
          </cell>
          <cell r="O993">
            <v>10.66</v>
          </cell>
          <cell r="Q993">
            <v>10.57</v>
          </cell>
          <cell r="S993">
            <v>10.57</v>
          </cell>
          <cell r="U993">
            <v>10.77</v>
          </cell>
          <cell r="W993">
            <v>11.64</v>
          </cell>
        </row>
        <row r="994">
          <cell r="A994" t="str">
            <v>4 S 06 100 21</v>
          </cell>
          <cell r="B994" t="str">
            <v>Pintura faixa - tinta durabilidade - 2 anos</v>
          </cell>
          <cell r="E994" t="str">
            <v>m2</v>
          </cell>
          <cell r="G994">
            <v>9.5</v>
          </cell>
          <cell r="M994">
            <v>9.74</v>
          </cell>
          <cell r="O994">
            <v>9.9499999999999993</v>
          </cell>
          <cell r="Q994">
            <v>9.92</v>
          </cell>
          <cell r="S994">
            <v>9.92</v>
          </cell>
          <cell r="U994">
            <v>10.09</v>
          </cell>
          <cell r="W994">
            <v>11.81</v>
          </cell>
        </row>
        <row r="995">
          <cell r="A995" t="str">
            <v>4 S 06 100 22</v>
          </cell>
          <cell r="B995" t="str">
            <v>Pintura setas e zebrado - 2 anos</v>
          </cell>
          <cell r="E995" t="str">
            <v>m2</v>
          </cell>
          <cell r="G995">
            <v>12.61</v>
          </cell>
          <cell r="M995">
            <v>13.31</v>
          </cell>
          <cell r="O995">
            <v>13.56</v>
          </cell>
          <cell r="Q995">
            <v>13.47</v>
          </cell>
          <cell r="S995">
            <v>13.47</v>
          </cell>
          <cell r="U995">
            <v>13.7</v>
          </cell>
          <cell r="W995">
            <v>15.38</v>
          </cell>
        </row>
        <row r="996">
          <cell r="A996" t="str">
            <v>4 S 06 110 01</v>
          </cell>
          <cell r="B996" t="str">
            <v>Pintura faixa c/termoplástico-3 anos (p/ aspersão)</v>
          </cell>
          <cell r="E996" t="str">
            <v>m2</v>
          </cell>
          <cell r="G996">
            <v>22.73</v>
          </cell>
          <cell r="M996">
            <v>27.63</v>
          </cell>
          <cell r="O996">
            <v>27.8</v>
          </cell>
          <cell r="Q996">
            <v>27.16</v>
          </cell>
          <cell r="S996">
            <v>27.16</v>
          </cell>
          <cell r="U996">
            <v>27.31</v>
          </cell>
          <cell r="W996">
            <v>26.93</v>
          </cell>
        </row>
        <row r="997">
          <cell r="A997" t="str">
            <v>4 S 06 110 02</v>
          </cell>
          <cell r="B997" t="str">
            <v>Pintura setas e zebrado term.-3 anos (p/ aspersão)</v>
          </cell>
          <cell r="E997" t="str">
            <v>m2</v>
          </cell>
          <cell r="G997">
            <v>28.38</v>
          </cell>
          <cell r="M997">
            <v>34.22</v>
          </cell>
          <cell r="O997">
            <v>34.42</v>
          </cell>
          <cell r="Q997">
            <v>33.69</v>
          </cell>
          <cell r="S997">
            <v>33.69</v>
          </cell>
          <cell r="U997">
            <v>33.909999999999997</v>
          </cell>
          <cell r="W997">
            <v>33.5</v>
          </cell>
        </row>
        <row r="998">
          <cell r="A998" t="str">
            <v>4 S 06 110 03</v>
          </cell>
          <cell r="B998" t="str">
            <v>Pintura setas e zebrado term.-5 anos (p/ extrusão)</v>
          </cell>
          <cell r="E998" t="str">
            <v>m2</v>
          </cell>
          <cell r="G998">
            <v>32.29</v>
          </cell>
          <cell r="M998">
            <v>38.83</v>
          </cell>
          <cell r="O998">
            <v>39.03</v>
          </cell>
          <cell r="Q998">
            <v>38.159999999999997</v>
          </cell>
          <cell r="S998">
            <v>38.159999999999997</v>
          </cell>
          <cell r="U998">
            <v>38.39</v>
          </cell>
          <cell r="W998">
            <v>38.01</v>
          </cell>
        </row>
        <row r="999">
          <cell r="A999" t="str">
            <v>4 S 06 120 01</v>
          </cell>
          <cell r="B999" t="str">
            <v>Forn. e colocação de tacha reflet. monodirecional</v>
          </cell>
          <cell r="E999" t="str">
            <v>und</v>
          </cell>
          <cell r="G999">
            <v>8.09</v>
          </cell>
          <cell r="M999">
            <v>8.3000000000000007</v>
          </cell>
          <cell r="O999">
            <v>8.3000000000000007</v>
          </cell>
          <cell r="Q999">
            <v>8.26</v>
          </cell>
          <cell r="S999">
            <v>9.98</v>
          </cell>
          <cell r="U999">
            <v>8.2799999999999994</v>
          </cell>
          <cell r="W999">
            <v>10.01</v>
          </cell>
        </row>
        <row r="1000">
          <cell r="A1000" t="str">
            <v>4 S 06 120 11</v>
          </cell>
          <cell r="B1000" t="str">
            <v>Forn. e colocação de tachão reflet. monodirecional</v>
          </cell>
          <cell r="E1000" t="str">
            <v>und</v>
          </cell>
          <cell r="G1000">
            <v>22.75</v>
          </cell>
          <cell r="M1000">
            <v>23.2</v>
          </cell>
          <cell r="O1000">
            <v>23.2</v>
          </cell>
          <cell r="Q1000">
            <v>23.1</v>
          </cell>
          <cell r="S1000">
            <v>25.09</v>
          </cell>
          <cell r="U1000">
            <v>23.15</v>
          </cell>
          <cell r="W1000">
            <v>23.16</v>
          </cell>
        </row>
        <row r="1001">
          <cell r="A1001" t="str">
            <v>4 S 06 121 01</v>
          </cell>
          <cell r="B1001" t="str">
            <v>Forn. e colocação de tacha reflet. bidirecional</v>
          </cell>
          <cell r="E1001" t="str">
            <v>und</v>
          </cell>
          <cell r="G1001">
            <v>8.76</v>
          </cell>
          <cell r="M1001">
            <v>8.9600000000000009</v>
          </cell>
          <cell r="O1001">
            <v>8.9600000000000009</v>
          </cell>
          <cell r="Q1001">
            <v>8.92</v>
          </cell>
          <cell r="S1001">
            <v>10.64</v>
          </cell>
          <cell r="U1001">
            <v>8.94</v>
          </cell>
          <cell r="W1001">
            <v>10.67</v>
          </cell>
        </row>
        <row r="1002">
          <cell r="A1002" t="str">
            <v>4 S 06 121 11</v>
          </cell>
          <cell r="B1002" t="str">
            <v>Forn. e colocação de tachão reflet. bidirecional</v>
          </cell>
          <cell r="E1002" t="str">
            <v>und</v>
          </cell>
          <cell r="G1002">
            <v>24.07</v>
          </cell>
          <cell r="M1002">
            <v>24.52</v>
          </cell>
          <cell r="O1002">
            <v>24.53</v>
          </cell>
          <cell r="Q1002">
            <v>24.42</v>
          </cell>
          <cell r="S1002">
            <v>26.41</v>
          </cell>
          <cell r="U1002">
            <v>24.48</v>
          </cell>
          <cell r="W1002">
            <v>26.74</v>
          </cell>
        </row>
        <row r="1003">
          <cell r="A1003" t="str">
            <v>4 S 06 200 01</v>
          </cell>
          <cell r="B1003" t="str">
            <v>Forn. e implantação placa sinaliz. semi-refletiva</v>
          </cell>
          <cell r="E1003" t="str">
            <v>m2</v>
          </cell>
          <cell r="G1003">
            <v>179.37</v>
          </cell>
          <cell r="M1003">
            <v>186.49</v>
          </cell>
          <cell r="O1003">
            <v>186.91</v>
          </cell>
          <cell r="Q1003">
            <v>190.43</v>
          </cell>
          <cell r="S1003">
            <v>190.43</v>
          </cell>
          <cell r="U1003">
            <v>186.69</v>
          </cell>
          <cell r="W1003">
            <v>186.53</v>
          </cell>
        </row>
        <row r="1004">
          <cell r="A1004" t="str">
            <v>4 S 06 200 02</v>
          </cell>
          <cell r="B1004" t="str">
            <v>Forn. e implantação placa sinaliz. tot.refletiva</v>
          </cell>
          <cell r="E1004" t="str">
            <v>m2</v>
          </cell>
          <cell r="G1004">
            <v>235.42</v>
          </cell>
          <cell r="M1004">
            <v>244.14</v>
          </cell>
          <cell r="O1004">
            <v>246.95</v>
          </cell>
          <cell r="Q1004">
            <v>247.75</v>
          </cell>
          <cell r="S1004">
            <v>247.75</v>
          </cell>
          <cell r="U1004">
            <v>242.17</v>
          </cell>
          <cell r="W1004">
            <v>242.06</v>
          </cell>
        </row>
        <row r="1005">
          <cell r="A1005" t="str">
            <v>4 S 06 200 91</v>
          </cell>
          <cell r="B1005" t="str">
            <v>Remoção de placa de sinalização</v>
          </cell>
          <cell r="E1005" t="str">
            <v>m2</v>
          </cell>
          <cell r="G1005">
            <v>10.210000000000001</v>
          </cell>
          <cell r="M1005">
            <v>11.74</v>
          </cell>
          <cell r="O1005">
            <v>11.76</v>
          </cell>
          <cell r="Q1005">
            <v>11.47</v>
          </cell>
          <cell r="S1005">
            <v>11.47</v>
          </cell>
          <cell r="U1005">
            <v>11.64</v>
          </cell>
          <cell r="W1005">
            <v>11.64</v>
          </cell>
        </row>
        <row r="1006">
          <cell r="A1006" t="str">
            <v>4 S 06 200 92</v>
          </cell>
          <cell r="B1006" t="str">
            <v>Recuperação de chapa p/placa de sinalização</v>
          </cell>
          <cell r="E1006" t="str">
            <v>m2</v>
          </cell>
          <cell r="G1006">
            <v>16.34</v>
          </cell>
          <cell r="M1006">
            <v>19.260000000000002</v>
          </cell>
          <cell r="O1006">
            <v>18.73</v>
          </cell>
          <cell r="Q1006">
            <v>18.73</v>
          </cell>
          <cell r="S1006">
            <v>18.87</v>
          </cell>
          <cell r="U1006">
            <v>18.739999999999998</v>
          </cell>
          <cell r="W1006">
            <v>18.739999999999998</v>
          </cell>
        </row>
        <row r="1007">
          <cell r="A1007" t="str">
            <v>4 S 06 202 01</v>
          </cell>
          <cell r="B1007" t="str">
            <v>Confecção de placa sinalização semi-refletiva</v>
          </cell>
          <cell r="E1007" t="str">
            <v>m2</v>
          </cell>
          <cell r="G1007">
            <v>143.52000000000001</v>
          </cell>
          <cell r="M1007">
            <v>147.25</v>
          </cell>
          <cell r="O1007">
            <v>147.65</v>
          </cell>
          <cell r="Q1007">
            <v>150.28</v>
          </cell>
          <cell r="S1007">
            <v>150.28</v>
          </cell>
          <cell r="U1007">
            <v>149.41999999999999</v>
          </cell>
          <cell r="W1007">
            <v>149.28</v>
          </cell>
        </row>
        <row r="1008">
          <cell r="A1008" t="str">
            <v>4 S 06 202 11</v>
          </cell>
          <cell r="B1008" t="str">
            <v>Confecção placa sinalização tot.refletiva</v>
          </cell>
          <cell r="E1008" t="str">
            <v>m2</v>
          </cell>
          <cell r="G1008">
            <v>199.57</v>
          </cell>
          <cell r="M1008">
            <v>204.9</v>
          </cell>
          <cell r="O1008">
            <v>207.69</v>
          </cell>
          <cell r="Q1008">
            <v>207.6</v>
          </cell>
          <cell r="S1008">
            <v>207.6</v>
          </cell>
          <cell r="U1008">
            <v>204.89</v>
          </cell>
          <cell r="W1008">
            <v>204.81</v>
          </cell>
        </row>
        <row r="1009">
          <cell r="A1009" t="str">
            <v>4 S 06 202 21</v>
          </cell>
          <cell r="B1009" t="str">
            <v>Conf.placa sinal.semi-refletiva chapa recuperada</v>
          </cell>
          <cell r="E1009" t="str">
            <v>m2</v>
          </cell>
          <cell r="G1009">
            <v>62.27</v>
          </cell>
          <cell r="M1009">
            <v>67.98</v>
          </cell>
          <cell r="O1009">
            <v>67.849999999999994</v>
          </cell>
          <cell r="Q1009">
            <v>70.48</v>
          </cell>
          <cell r="S1009">
            <v>70.61</v>
          </cell>
          <cell r="U1009">
            <v>69.63</v>
          </cell>
          <cell r="W1009">
            <v>69.48</v>
          </cell>
        </row>
        <row r="1010">
          <cell r="A1010" t="str">
            <v>4 S 06 202 31</v>
          </cell>
          <cell r="B1010" t="str">
            <v>Conf.placa sinal.tot.refletiva - chapa recuperada</v>
          </cell>
          <cell r="E1010" t="str">
            <v>m2</v>
          </cell>
          <cell r="G1010">
            <v>116.74</v>
          </cell>
          <cell r="M1010">
            <v>123.73</v>
          </cell>
          <cell r="O1010">
            <v>125.99</v>
          </cell>
          <cell r="Q1010">
            <v>125.9</v>
          </cell>
          <cell r="S1010">
            <v>126.03</v>
          </cell>
          <cell r="U1010">
            <v>123.21</v>
          </cell>
          <cell r="W1010">
            <v>123.12</v>
          </cell>
        </row>
        <row r="1011">
          <cell r="A1011" t="str">
            <v>4 S 06 203 01</v>
          </cell>
          <cell r="B1011" t="str">
            <v>Confecção suporte e travessa p/placa sinaliz.</v>
          </cell>
          <cell r="E1011" t="str">
            <v>und</v>
          </cell>
          <cell r="G1011">
            <v>23.11</v>
          </cell>
          <cell r="M1011">
            <v>24.73</v>
          </cell>
          <cell r="O1011">
            <v>24.73</v>
          </cell>
          <cell r="Q1011">
            <v>25.84</v>
          </cell>
          <cell r="S1011">
            <v>25.84</v>
          </cell>
          <cell r="U1011">
            <v>22.75</v>
          </cell>
          <cell r="W1011">
            <v>22.73</v>
          </cell>
        </row>
        <row r="1012">
          <cell r="A1012" t="str">
            <v>4 S 06 230 01</v>
          </cell>
          <cell r="B1012" t="str">
            <v>Forn. e implantação de balizador de concreto</v>
          </cell>
          <cell r="E1012" t="str">
            <v>und</v>
          </cell>
          <cell r="G1012">
            <v>15.37</v>
          </cell>
          <cell r="M1012">
            <v>17.28</v>
          </cell>
          <cell r="O1012">
            <v>17.399999999999999</v>
          </cell>
          <cell r="Q1012">
            <v>17.09</v>
          </cell>
          <cell r="S1012">
            <v>17.18</v>
          </cell>
          <cell r="U1012">
            <v>17.22</v>
          </cell>
          <cell r="W1012">
            <v>17.3</v>
          </cell>
        </row>
        <row r="1013">
          <cell r="A1013" t="str">
            <v>4 S 09 002 00</v>
          </cell>
          <cell r="B1013" t="str">
            <v>Transporte local c/ basc. 5 m3 rodov. pav.</v>
          </cell>
          <cell r="E1013" t="str">
            <v>tkm</v>
          </cell>
          <cell r="G1013">
            <v>0.39</v>
          </cell>
          <cell r="M1013">
            <v>0.43</v>
          </cell>
          <cell r="O1013">
            <v>0.43</v>
          </cell>
          <cell r="Q1013">
            <v>0.41</v>
          </cell>
          <cell r="S1013">
            <v>0.41</v>
          </cell>
          <cell r="U1013">
            <v>0.42</v>
          </cell>
          <cell r="W1013">
            <v>0.42</v>
          </cell>
        </row>
        <row r="1014">
          <cell r="A1014" t="str">
            <v>4 S 09 002 41</v>
          </cell>
          <cell r="B1014" t="str">
            <v>Transporte local c/ carroceria 4t rodov. pav.</v>
          </cell>
          <cell r="E1014" t="str">
            <v>tkm</v>
          </cell>
          <cell r="G1014">
            <v>0.53</v>
          </cell>
          <cell r="M1014">
            <v>0.6</v>
          </cell>
          <cell r="O1014">
            <v>0.6</v>
          </cell>
          <cell r="Q1014">
            <v>0.59</v>
          </cell>
          <cell r="S1014">
            <v>0.59</v>
          </cell>
          <cell r="U1014">
            <v>0.6</v>
          </cell>
          <cell r="W1014">
            <v>0.6</v>
          </cell>
        </row>
        <row r="1015">
          <cell r="A1015" t="str">
            <v>4 S 09 202 70</v>
          </cell>
          <cell r="B1015" t="str">
            <v>Transp. local de água c/ cam. tanque rodov. pav.</v>
          </cell>
          <cell r="E1015" t="str">
            <v>tkm</v>
          </cell>
          <cell r="G1015">
            <v>0.74</v>
          </cell>
          <cell r="M1015">
            <v>0.84</v>
          </cell>
          <cell r="O1015">
            <v>0.84</v>
          </cell>
          <cell r="Q1015">
            <v>0.8</v>
          </cell>
          <cell r="S1015">
            <v>0.8</v>
          </cell>
          <cell r="U1015">
            <v>0.83</v>
          </cell>
          <cell r="W1015">
            <v>0.83</v>
          </cell>
        </row>
        <row r="1016">
          <cell r="B1016" t="str">
            <v>Restauração</v>
          </cell>
        </row>
        <row r="1017">
          <cell r="A1017" t="str">
            <v>5 S 01 000 00</v>
          </cell>
          <cell r="B1017" t="str">
            <v>Desm. dest. e limp. áreas c/ arv. diam. até 0,15m</v>
          </cell>
          <cell r="E1017" t="str">
            <v>m2</v>
          </cell>
          <cell r="G1017">
            <v>0.21</v>
          </cell>
          <cell r="M1017">
            <v>0.22</v>
          </cell>
          <cell r="O1017">
            <v>0.24</v>
          </cell>
          <cell r="Q1017">
            <v>0.23</v>
          </cell>
          <cell r="S1017">
            <v>0.23</v>
          </cell>
          <cell r="U1017">
            <v>0.23</v>
          </cell>
          <cell r="W1017">
            <v>0.23</v>
          </cell>
        </row>
        <row r="1018">
          <cell r="A1018" t="str">
            <v>5 S 01 010 00</v>
          </cell>
          <cell r="B1018" t="str">
            <v>Destocamento de árvores c/ diâm. 0,15 a 030m</v>
          </cell>
          <cell r="E1018" t="str">
            <v>und</v>
          </cell>
          <cell r="G1018">
            <v>18.46</v>
          </cell>
          <cell r="M1018">
            <v>19.72</v>
          </cell>
          <cell r="O1018">
            <v>21.1</v>
          </cell>
          <cell r="Q1018">
            <v>20.57</v>
          </cell>
          <cell r="S1018">
            <v>20.57</v>
          </cell>
          <cell r="U1018">
            <v>20.57</v>
          </cell>
          <cell r="W1018">
            <v>20.56</v>
          </cell>
        </row>
        <row r="1019">
          <cell r="A1019" t="str">
            <v>5 S 01 011 00</v>
          </cell>
          <cell r="B1019" t="str">
            <v>Destocamento de árvores c/ diâm. &gt; 0,30m</v>
          </cell>
          <cell r="E1019" t="str">
            <v>und</v>
          </cell>
          <cell r="G1019">
            <v>46.15</v>
          </cell>
          <cell r="M1019">
            <v>49.3</v>
          </cell>
          <cell r="O1019">
            <v>52.76</v>
          </cell>
          <cell r="Q1019">
            <v>51.43</v>
          </cell>
          <cell r="S1019">
            <v>51.43</v>
          </cell>
          <cell r="U1019">
            <v>51.43</v>
          </cell>
          <cell r="W1019">
            <v>51.42</v>
          </cell>
        </row>
        <row r="1020">
          <cell r="A1020" t="str">
            <v>5 S 01 100 01</v>
          </cell>
          <cell r="B1020" t="str">
            <v>Esc. carga transp. mat 1a cat DMT 50m</v>
          </cell>
          <cell r="E1020" t="str">
            <v>m3</v>
          </cell>
          <cell r="G1020">
            <v>1.0900000000000001</v>
          </cell>
          <cell r="M1020">
            <v>1.1599999999999999</v>
          </cell>
          <cell r="O1020">
            <v>1.24</v>
          </cell>
          <cell r="Q1020">
            <v>1.21</v>
          </cell>
          <cell r="S1020">
            <v>1.21</v>
          </cell>
          <cell r="U1020">
            <v>1.21</v>
          </cell>
          <cell r="W1020">
            <v>1.21</v>
          </cell>
        </row>
        <row r="1021">
          <cell r="A1021" t="str">
            <v>5 S 01 100 09</v>
          </cell>
          <cell r="B1021" t="str">
            <v>Esc. carga tr. mat 1a c. DMT 50 a 200m c/carreg</v>
          </cell>
          <cell r="E1021" t="str">
            <v>m3</v>
          </cell>
          <cell r="G1021">
            <v>3.49</v>
          </cell>
          <cell r="M1021">
            <v>3.81</v>
          </cell>
          <cell r="O1021">
            <v>4</v>
          </cell>
          <cell r="Q1021">
            <v>3.88</v>
          </cell>
          <cell r="S1021">
            <v>3.88</v>
          </cell>
          <cell r="U1021">
            <v>4.03</v>
          </cell>
          <cell r="W1021">
            <v>4.04</v>
          </cell>
        </row>
        <row r="1022">
          <cell r="A1022" t="str">
            <v>5 S 01 100 10</v>
          </cell>
          <cell r="B1022" t="str">
            <v>Esc. carga tr. mat 1a c. DMT 200 a 400m c/carreg</v>
          </cell>
          <cell r="E1022" t="str">
            <v>m3</v>
          </cell>
          <cell r="G1022">
            <v>3.8</v>
          </cell>
          <cell r="M1022">
            <v>4.1399999999999997</v>
          </cell>
          <cell r="O1022">
            <v>4.33</v>
          </cell>
          <cell r="Q1022">
            <v>4.2</v>
          </cell>
          <cell r="S1022">
            <v>4.2</v>
          </cell>
          <cell r="U1022">
            <v>4.37</v>
          </cell>
          <cell r="W1022">
            <v>4.38</v>
          </cell>
        </row>
        <row r="1023">
          <cell r="A1023" t="str">
            <v>5 S 01 100 11</v>
          </cell>
          <cell r="B1023" t="str">
            <v>Esc. carga tr. mat 1a c. DMT 400 a 600m c/carreg</v>
          </cell>
          <cell r="E1023" t="str">
            <v>m3</v>
          </cell>
          <cell r="G1023">
            <v>4.03</v>
          </cell>
          <cell r="M1023">
            <v>4.4000000000000004</v>
          </cell>
          <cell r="O1023">
            <v>4.59</v>
          </cell>
          <cell r="Q1023">
            <v>4.45</v>
          </cell>
          <cell r="S1023">
            <v>4.45</v>
          </cell>
          <cell r="U1023">
            <v>4.6399999999999997</v>
          </cell>
          <cell r="W1023">
            <v>4.6500000000000004</v>
          </cell>
        </row>
        <row r="1024">
          <cell r="A1024" t="str">
            <v>5 S 01 100 12</v>
          </cell>
          <cell r="B1024" t="str">
            <v>Esc. carga tr. mat 1a c. DMT 600 a 800m c/carreg</v>
          </cell>
          <cell r="E1024" t="str">
            <v>m3</v>
          </cell>
          <cell r="G1024">
            <v>4.33</v>
          </cell>
          <cell r="M1024">
            <v>4.72</v>
          </cell>
          <cell r="O1024">
            <v>4.92</v>
          </cell>
          <cell r="Q1024">
            <v>4.7699999999999996</v>
          </cell>
          <cell r="S1024">
            <v>4.7699999999999996</v>
          </cell>
          <cell r="U1024">
            <v>4.9800000000000004</v>
          </cell>
          <cell r="W1024">
            <v>4.99</v>
          </cell>
        </row>
        <row r="1025">
          <cell r="A1025" t="str">
            <v>5 S 01 100 13</v>
          </cell>
          <cell r="B1025" t="str">
            <v>Esc. carga tr. mat 1a c. DMT 800 a 1000m c/carreg</v>
          </cell>
          <cell r="E1025" t="str">
            <v>m3</v>
          </cell>
          <cell r="G1025">
            <v>4.57</v>
          </cell>
          <cell r="M1025">
            <v>4.9800000000000004</v>
          </cell>
          <cell r="O1025">
            <v>5.18</v>
          </cell>
          <cell r="Q1025">
            <v>5.0199999999999996</v>
          </cell>
          <cell r="S1025">
            <v>5.0199999999999996</v>
          </cell>
          <cell r="U1025">
            <v>5.26</v>
          </cell>
          <cell r="W1025">
            <v>5.27</v>
          </cell>
        </row>
        <row r="1026">
          <cell r="A1026" t="str">
            <v>5 S 01 100 14</v>
          </cell>
          <cell r="B1026" t="str">
            <v>Esc. carga tr. mat 1a c. DMT 1000 a 1200m c/carreg</v>
          </cell>
          <cell r="E1026" t="str">
            <v>m3</v>
          </cell>
          <cell r="G1026">
            <v>4.8600000000000003</v>
          </cell>
          <cell r="M1026">
            <v>5.3</v>
          </cell>
          <cell r="O1026">
            <v>5.49</v>
          </cell>
          <cell r="Q1026">
            <v>5.33</v>
          </cell>
          <cell r="S1026">
            <v>5.33</v>
          </cell>
          <cell r="U1026">
            <v>5.59</v>
          </cell>
          <cell r="W1026">
            <v>5.6</v>
          </cell>
        </row>
        <row r="1027">
          <cell r="A1027" t="str">
            <v>5 S 01 100 15</v>
          </cell>
          <cell r="B1027" t="str">
            <v>Esc. carga tr. mat 1a c. DMT 1200 a 1400m c/carreg</v>
          </cell>
          <cell r="E1027" t="str">
            <v>m3</v>
          </cell>
          <cell r="G1027">
            <v>5.04</v>
          </cell>
          <cell r="M1027">
            <v>5.49</v>
          </cell>
          <cell r="O1027">
            <v>5.69</v>
          </cell>
          <cell r="Q1027">
            <v>5.51</v>
          </cell>
          <cell r="S1027">
            <v>5.51</v>
          </cell>
          <cell r="U1027">
            <v>5.79</v>
          </cell>
          <cell r="W1027">
            <v>5.8</v>
          </cell>
        </row>
        <row r="1028">
          <cell r="A1028" t="str">
            <v>5 S 01 100 16</v>
          </cell>
          <cell r="B1028" t="str">
            <v>Esc. carga tr. mat 1a c. DMT 1400 a 1600m c/carreg</v>
          </cell>
          <cell r="E1028" t="str">
            <v>m3</v>
          </cell>
          <cell r="G1028">
            <v>5.18</v>
          </cell>
          <cell r="M1028">
            <v>5.64</v>
          </cell>
          <cell r="O1028">
            <v>5.84</v>
          </cell>
          <cell r="Q1028">
            <v>5.65</v>
          </cell>
          <cell r="S1028">
            <v>5.65</v>
          </cell>
          <cell r="U1028">
            <v>5.94</v>
          </cell>
          <cell r="W1028">
            <v>5.96</v>
          </cell>
        </row>
        <row r="1029">
          <cell r="A1029" t="str">
            <v>5 S 01 100 17</v>
          </cell>
          <cell r="B1029" t="str">
            <v>Esc. carga tr. mat 1a c. DMT 1600 a 1800m c/carreg</v>
          </cell>
          <cell r="E1029" t="str">
            <v>m3</v>
          </cell>
          <cell r="G1029">
            <v>5.41</v>
          </cell>
          <cell r="M1029">
            <v>5.88</v>
          </cell>
          <cell r="O1029">
            <v>6.09</v>
          </cell>
          <cell r="Q1029">
            <v>5.89</v>
          </cell>
          <cell r="S1029">
            <v>5.89</v>
          </cell>
          <cell r="U1029">
            <v>6.21</v>
          </cell>
          <cell r="W1029">
            <v>6.22</v>
          </cell>
        </row>
        <row r="1030">
          <cell r="A1030" t="str">
            <v>5 S 01 100 18</v>
          </cell>
          <cell r="B1030" t="str">
            <v>Esc. carga tr. mat 1a c. DMT 1800 a 2000m c/carreg</v>
          </cell>
          <cell r="E1030" t="str">
            <v>m3</v>
          </cell>
          <cell r="G1030">
            <v>5.62</v>
          </cell>
          <cell r="M1030">
            <v>6.12</v>
          </cell>
          <cell r="O1030">
            <v>6.33</v>
          </cell>
          <cell r="Q1030">
            <v>6.13</v>
          </cell>
          <cell r="S1030">
            <v>6.13</v>
          </cell>
          <cell r="U1030">
            <v>6.46</v>
          </cell>
          <cell r="W1030">
            <v>6.47</v>
          </cell>
        </row>
        <row r="1031">
          <cell r="A1031" t="str">
            <v>5 S 01 100 19</v>
          </cell>
          <cell r="B1031" t="str">
            <v>Esc. carga tr. mat 1a c. DMT 2000 a 3000m c/carreg</v>
          </cell>
          <cell r="E1031" t="str">
            <v>m3</v>
          </cell>
          <cell r="G1031">
            <v>6.41</v>
          </cell>
          <cell r="M1031">
            <v>6.98</v>
          </cell>
          <cell r="O1031">
            <v>7.19</v>
          </cell>
          <cell r="Q1031">
            <v>6.96</v>
          </cell>
          <cell r="S1031">
            <v>6.96</v>
          </cell>
          <cell r="U1031">
            <v>7.36</v>
          </cell>
          <cell r="W1031">
            <v>7.37</v>
          </cell>
        </row>
        <row r="1032">
          <cell r="A1032" t="str">
            <v>5 S 01 100 20</v>
          </cell>
          <cell r="B1032" t="str">
            <v>Esc. carga tr. mat 1a c. DMT 3000 a 5000m c/carreg</v>
          </cell>
          <cell r="E1032" t="str">
            <v>m3</v>
          </cell>
          <cell r="G1032">
            <v>8.51</v>
          </cell>
          <cell r="M1032">
            <v>9.25</v>
          </cell>
          <cell r="O1032">
            <v>9.48</v>
          </cell>
          <cell r="Q1032">
            <v>9.17</v>
          </cell>
          <cell r="S1032">
            <v>9.17</v>
          </cell>
          <cell r="U1032">
            <v>9.75</v>
          </cell>
          <cell r="W1032">
            <v>9.76</v>
          </cell>
        </row>
        <row r="1033">
          <cell r="A1033" t="str">
            <v>5 S 01 100 22</v>
          </cell>
          <cell r="B1033" t="str">
            <v>Esc. carga transp. mat 1a cat DMT 50 a 200m c/e</v>
          </cell>
          <cell r="E1033" t="str">
            <v>m3</v>
          </cell>
          <cell r="G1033">
            <v>3.73</v>
          </cell>
          <cell r="M1033">
            <v>3.89</v>
          </cell>
          <cell r="O1033">
            <v>3.89</v>
          </cell>
          <cell r="Q1033">
            <v>3.35</v>
          </cell>
          <cell r="S1033">
            <v>3.35</v>
          </cell>
          <cell r="U1033">
            <v>3.67</v>
          </cell>
          <cell r="W1033">
            <v>3.67</v>
          </cell>
        </row>
        <row r="1034">
          <cell r="A1034" t="str">
            <v>5 S 01 100 23</v>
          </cell>
          <cell r="B1034" t="str">
            <v>Esc. carga transp. mat 1a cat DMT 200 a 400m c/e</v>
          </cell>
          <cell r="E1034" t="str">
            <v>m3</v>
          </cell>
          <cell r="G1034">
            <v>4.08</v>
          </cell>
          <cell r="M1034">
            <v>4.28</v>
          </cell>
          <cell r="O1034">
            <v>4.28</v>
          </cell>
          <cell r="Q1034">
            <v>3.73</v>
          </cell>
          <cell r="S1034">
            <v>3.73</v>
          </cell>
          <cell r="U1034">
            <v>4.07</v>
          </cell>
          <cell r="W1034">
            <v>4.07</v>
          </cell>
        </row>
        <row r="1035">
          <cell r="A1035" t="str">
            <v>5 S 01 100 24</v>
          </cell>
          <cell r="B1035" t="str">
            <v>Esc. carga transp. mat 1a cat DMT 400 a 600m c/e</v>
          </cell>
          <cell r="E1035" t="str">
            <v>m3</v>
          </cell>
          <cell r="G1035">
            <v>4.3</v>
          </cell>
          <cell r="M1035">
            <v>4.5199999999999996</v>
          </cell>
          <cell r="O1035">
            <v>4.5199999999999996</v>
          </cell>
          <cell r="Q1035">
            <v>3.96</v>
          </cell>
          <cell r="S1035">
            <v>3.96</v>
          </cell>
          <cell r="U1035">
            <v>4.33</v>
          </cell>
          <cell r="W1035">
            <v>4.33</v>
          </cell>
        </row>
        <row r="1036">
          <cell r="A1036" t="str">
            <v>5 S 01 100 25</v>
          </cell>
          <cell r="B1036" t="str">
            <v>Esc. carga transp. mat 1a cat DMT 600 a 800m c/e</v>
          </cell>
          <cell r="E1036" t="str">
            <v>m3</v>
          </cell>
          <cell r="G1036">
            <v>4.57</v>
          </cell>
          <cell r="M1036">
            <v>4.8099999999999996</v>
          </cell>
          <cell r="O1036">
            <v>4.82</v>
          </cell>
          <cell r="Q1036">
            <v>4.24</v>
          </cell>
          <cell r="S1036">
            <v>4.24</v>
          </cell>
          <cell r="U1036">
            <v>4.63</v>
          </cell>
          <cell r="W1036">
            <v>4.6399999999999997</v>
          </cell>
        </row>
        <row r="1037">
          <cell r="A1037" t="str">
            <v>5 S 01 100 26</v>
          </cell>
          <cell r="B1037" t="str">
            <v>Esc. carga transp. mat 1a cat DMT 800 a 1000m c/e</v>
          </cell>
          <cell r="E1037" t="str">
            <v>m3</v>
          </cell>
          <cell r="G1037">
            <v>4.8600000000000003</v>
          </cell>
          <cell r="M1037">
            <v>5.12</v>
          </cell>
          <cell r="O1037">
            <v>5.13</v>
          </cell>
          <cell r="Q1037">
            <v>4.55</v>
          </cell>
          <cell r="S1037">
            <v>4.55</v>
          </cell>
          <cell r="U1037">
            <v>4.96</v>
          </cell>
          <cell r="W1037">
            <v>4.96</v>
          </cell>
        </row>
        <row r="1038">
          <cell r="A1038" t="str">
            <v>5 S 01 100 27</v>
          </cell>
          <cell r="B1038" t="str">
            <v>Esc. carga transp. mat 1a cat DMT 1000 a 1200m c/e</v>
          </cell>
          <cell r="E1038" t="str">
            <v>m3</v>
          </cell>
          <cell r="G1038">
            <v>5.0999999999999996</v>
          </cell>
          <cell r="M1038">
            <v>5.38</v>
          </cell>
          <cell r="O1038">
            <v>5.39</v>
          </cell>
          <cell r="Q1038">
            <v>4.8</v>
          </cell>
          <cell r="S1038">
            <v>4.8</v>
          </cell>
          <cell r="U1038">
            <v>5.23</v>
          </cell>
          <cell r="W1038">
            <v>5.23</v>
          </cell>
        </row>
        <row r="1039">
          <cell r="A1039" t="str">
            <v>5 S 01 100 28</v>
          </cell>
          <cell r="B1039" t="str">
            <v>Esc. carga transp. mat 1a cat DMT 1200 a 1400m c/e</v>
          </cell>
          <cell r="E1039" t="str">
            <v>m3</v>
          </cell>
          <cell r="G1039">
            <v>5.29</v>
          </cell>
          <cell r="M1039">
            <v>5.58</v>
          </cell>
          <cell r="O1039">
            <v>5.6</v>
          </cell>
          <cell r="Q1039">
            <v>5</v>
          </cell>
          <cell r="S1039">
            <v>5</v>
          </cell>
          <cell r="U1039">
            <v>5.45</v>
          </cell>
          <cell r="W1039">
            <v>5.45</v>
          </cell>
        </row>
        <row r="1040">
          <cell r="A1040" t="str">
            <v>5 S 01 100 29</v>
          </cell>
          <cell r="B1040" t="str">
            <v>Esc. carga transp. mat 1a cat DMT 1400 a 1600m c/e</v>
          </cell>
          <cell r="E1040" t="str">
            <v>m3</v>
          </cell>
          <cell r="G1040">
            <v>5.53</v>
          </cell>
          <cell r="M1040">
            <v>5.85</v>
          </cell>
          <cell r="O1040">
            <v>5.87</v>
          </cell>
          <cell r="Q1040">
            <v>5.26</v>
          </cell>
          <cell r="S1040">
            <v>5.26</v>
          </cell>
          <cell r="U1040">
            <v>5.73</v>
          </cell>
          <cell r="W1040">
            <v>5.74</v>
          </cell>
        </row>
        <row r="1041">
          <cell r="A1041" t="str">
            <v>5 S 01 100 30</v>
          </cell>
          <cell r="B1041" t="str">
            <v>Esc. carga transp .mat 1a cat DMT 1600 a 1800m c/e</v>
          </cell>
          <cell r="E1041" t="str">
            <v>m3</v>
          </cell>
          <cell r="G1041">
            <v>5.69</v>
          </cell>
          <cell r="M1041">
            <v>6.02</v>
          </cell>
          <cell r="O1041">
            <v>6.04</v>
          </cell>
          <cell r="Q1041">
            <v>5.42</v>
          </cell>
          <cell r="S1041">
            <v>5.42</v>
          </cell>
          <cell r="U1041">
            <v>5.91</v>
          </cell>
          <cell r="W1041">
            <v>5.91</v>
          </cell>
        </row>
        <row r="1042">
          <cell r="A1042" t="str">
            <v>5 S 01 100 31</v>
          </cell>
          <cell r="B1042" t="str">
            <v>Esc. carga transp. mat 1a cat DMT 1800 a 2000m c/e</v>
          </cell>
          <cell r="E1042" t="str">
            <v>m3</v>
          </cell>
          <cell r="G1042">
            <v>5.88</v>
          </cell>
          <cell r="M1042">
            <v>6.23</v>
          </cell>
          <cell r="O1042">
            <v>6.25</v>
          </cell>
          <cell r="Q1042">
            <v>5.62</v>
          </cell>
          <cell r="S1042">
            <v>5.62</v>
          </cell>
          <cell r="U1042">
            <v>6.13</v>
          </cell>
          <cell r="W1042">
            <v>6.13</v>
          </cell>
        </row>
        <row r="1043">
          <cell r="A1043" t="str">
            <v>5 S 01 100 32</v>
          </cell>
          <cell r="B1043" t="str">
            <v>Esc. carga transp. mat 1a cat DMT 2000 a 3000m c/e</v>
          </cell>
          <cell r="E1043" t="str">
            <v>m3</v>
          </cell>
          <cell r="G1043">
            <v>6.66</v>
          </cell>
          <cell r="M1043">
            <v>7.07</v>
          </cell>
          <cell r="O1043">
            <v>7.1</v>
          </cell>
          <cell r="Q1043">
            <v>6.44</v>
          </cell>
          <cell r="S1043">
            <v>6.44</v>
          </cell>
          <cell r="U1043">
            <v>7.01</v>
          </cell>
          <cell r="W1043">
            <v>7.01</v>
          </cell>
        </row>
        <row r="1044">
          <cell r="A1044" t="str">
            <v>5 S 01 100 33</v>
          </cell>
          <cell r="B1044" t="str">
            <v>Esc. carga transp. mat 1a cat DMT 3000 a 5000m c/e</v>
          </cell>
          <cell r="E1044" t="str">
            <v>m3</v>
          </cell>
          <cell r="G1044">
            <v>8.81</v>
          </cell>
          <cell r="M1044">
            <v>9.39</v>
          </cell>
          <cell r="O1044">
            <v>9.44</v>
          </cell>
          <cell r="Q1044">
            <v>8.6999999999999993</v>
          </cell>
          <cell r="S1044">
            <v>8.6999999999999993</v>
          </cell>
          <cell r="U1044">
            <v>9.4600000000000009</v>
          </cell>
          <cell r="W1044">
            <v>9.4600000000000009</v>
          </cell>
        </row>
        <row r="1045">
          <cell r="A1045" t="str">
            <v>5 S 01 101 01</v>
          </cell>
          <cell r="B1045" t="str">
            <v>Esc. carga transp. mat 2a cat DMT 50m</v>
          </cell>
          <cell r="E1045" t="str">
            <v>m3</v>
          </cell>
          <cell r="G1045">
            <v>1.89</v>
          </cell>
          <cell r="M1045">
            <v>2.0099999999999998</v>
          </cell>
          <cell r="O1045">
            <v>2.16</v>
          </cell>
          <cell r="Q1045">
            <v>2.1</v>
          </cell>
          <cell r="S1045">
            <v>2.1</v>
          </cell>
          <cell r="U1045">
            <v>2.1</v>
          </cell>
          <cell r="W1045">
            <v>2.1</v>
          </cell>
        </row>
        <row r="1046">
          <cell r="A1046" t="str">
            <v>5 S 01 101 09</v>
          </cell>
          <cell r="B1046" t="str">
            <v>Esc. carga tr. mat 2a c. DMT 50 a 200m c/carreg</v>
          </cell>
          <cell r="E1046" t="str">
            <v>m3</v>
          </cell>
          <cell r="G1046">
            <v>5.58</v>
          </cell>
          <cell r="M1046">
            <v>6.06</v>
          </cell>
          <cell r="O1046">
            <v>6.39</v>
          </cell>
          <cell r="Q1046">
            <v>6.21</v>
          </cell>
          <cell r="S1046">
            <v>6.21</v>
          </cell>
          <cell r="U1046">
            <v>6.39</v>
          </cell>
          <cell r="W1046">
            <v>6.4</v>
          </cell>
        </row>
        <row r="1047">
          <cell r="A1047" t="str">
            <v>5 S 01 101 10</v>
          </cell>
          <cell r="B1047" t="str">
            <v>Esc. carga tr. mat 2a c. DMT 200 a 400m c/carreg</v>
          </cell>
          <cell r="E1047" t="str">
            <v>m3</v>
          </cell>
          <cell r="G1047">
            <v>6.03</v>
          </cell>
          <cell r="M1047">
            <v>6.55</v>
          </cell>
          <cell r="O1047">
            <v>6.89</v>
          </cell>
          <cell r="Q1047">
            <v>6.69</v>
          </cell>
          <cell r="S1047">
            <v>6.69</v>
          </cell>
          <cell r="U1047">
            <v>6.9</v>
          </cell>
          <cell r="W1047">
            <v>6.92</v>
          </cell>
        </row>
        <row r="1048">
          <cell r="A1048" t="str">
            <v>5 S 01 101 11</v>
          </cell>
          <cell r="B1048" t="str">
            <v>Esc. carga tr. mat 2a c. DMT 400 a 600m c/carreg</v>
          </cell>
          <cell r="E1048" t="str">
            <v>m3</v>
          </cell>
          <cell r="G1048">
            <v>6.29</v>
          </cell>
          <cell r="M1048">
            <v>6.84</v>
          </cell>
          <cell r="O1048">
            <v>7.17</v>
          </cell>
          <cell r="Q1048">
            <v>6.96</v>
          </cell>
          <cell r="S1048">
            <v>6.96</v>
          </cell>
          <cell r="U1048">
            <v>7.2</v>
          </cell>
          <cell r="W1048">
            <v>7.22</v>
          </cell>
        </row>
        <row r="1049">
          <cell r="A1049" t="str">
            <v>5 S 01 101 12</v>
          </cell>
          <cell r="B1049" t="str">
            <v>Esc. carga tr. mat 2a c. DMT 600 a 800m c/carreg</v>
          </cell>
          <cell r="E1049" t="str">
            <v>m3</v>
          </cell>
          <cell r="G1049">
            <v>6.7</v>
          </cell>
          <cell r="M1049">
            <v>7.28</v>
          </cell>
          <cell r="O1049">
            <v>7.62</v>
          </cell>
          <cell r="Q1049">
            <v>7.4</v>
          </cell>
          <cell r="S1049">
            <v>7.4</v>
          </cell>
          <cell r="U1049">
            <v>7.67</v>
          </cell>
          <cell r="W1049">
            <v>7.68</v>
          </cell>
        </row>
        <row r="1050">
          <cell r="A1050" t="str">
            <v>5 S 01 101 13</v>
          </cell>
          <cell r="B1050" t="str">
            <v>Esc. carga tr. mat 2a c. DMT 800 a 1000m c/carreg</v>
          </cell>
          <cell r="E1050" t="str">
            <v>m3</v>
          </cell>
          <cell r="G1050">
            <v>6.99</v>
          </cell>
          <cell r="M1050">
            <v>7.59</v>
          </cell>
          <cell r="O1050">
            <v>7.93</v>
          </cell>
          <cell r="Q1050">
            <v>7.7</v>
          </cell>
          <cell r="S1050">
            <v>7.7</v>
          </cell>
          <cell r="U1050">
            <v>7.99</v>
          </cell>
          <cell r="W1050">
            <v>8.01</v>
          </cell>
        </row>
        <row r="1051">
          <cell r="A1051" t="str">
            <v>5 S 01 101 14</v>
          </cell>
          <cell r="B1051" t="str">
            <v>Esc. carga tr. mat 2a c. DMT 1000 a 1200m c/carreg</v>
          </cell>
          <cell r="E1051" t="str">
            <v>m3</v>
          </cell>
          <cell r="G1051">
            <v>7.17</v>
          </cell>
          <cell r="M1051">
            <v>7.78</v>
          </cell>
          <cell r="O1051">
            <v>8.1300000000000008</v>
          </cell>
          <cell r="Q1051">
            <v>7.89</v>
          </cell>
          <cell r="S1051">
            <v>7.89</v>
          </cell>
          <cell r="U1051">
            <v>8.1999999999999993</v>
          </cell>
          <cell r="W1051">
            <v>8.2200000000000006</v>
          </cell>
        </row>
        <row r="1052">
          <cell r="A1052" t="str">
            <v>5 S 01 101 15</v>
          </cell>
          <cell r="B1052" t="str">
            <v>Esc. carga tr. mat 2a c. DMT 1200 a 1400m c/carreg</v>
          </cell>
          <cell r="E1052" t="str">
            <v>m3</v>
          </cell>
          <cell r="G1052">
            <v>7.46</v>
          </cell>
          <cell r="M1052">
            <v>8.1</v>
          </cell>
          <cell r="O1052">
            <v>8.4499999999999993</v>
          </cell>
          <cell r="Q1052">
            <v>8.19</v>
          </cell>
          <cell r="S1052">
            <v>8.19</v>
          </cell>
          <cell r="U1052">
            <v>8.5299999999999994</v>
          </cell>
          <cell r="W1052">
            <v>8.5500000000000007</v>
          </cell>
        </row>
        <row r="1053">
          <cell r="A1053" t="str">
            <v>5 S 01 101 16</v>
          </cell>
          <cell r="B1053" t="str">
            <v>Esc. carga tr. mat 2a c. DMT 1400 a 1600m c/carreg</v>
          </cell>
          <cell r="E1053" t="str">
            <v>m3</v>
          </cell>
          <cell r="G1053">
            <v>7.7</v>
          </cell>
          <cell r="M1053">
            <v>8.36</v>
          </cell>
          <cell r="O1053">
            <v>8.7100000000000009</v>
          </cell>
          <cell r="Q1053">
            <v>8.4499999999999993</v>
          </cell>
          <cell r="S1053">
            <v>8.4499999999999993</v>
          </cell>
          <cell r="U1053">
            <v>8.8000000000000007</v>
          </cell>
          <cell r="W1053">
            <v>8.82</v>
          </cell>
        </row>
        <row r="1054">
          <cell r="A1054" t="str">
            <v>5 S 01 101 17</v>
          </cell>
          <cell r="B1054" t="str">
            <v>Esc. carga tr. mat 2a c. DMT 1600 a 1800m c/carreg</v>
          </cell>
          <cell r="E1054" t="str">
            <v>m3</v>
          </cell>
          <cell r="G1054">
            <v>7.84</v>
          </cell>
          <cell r="M1054">
            <v>8.51</v>
          </cell>
          <cell r="O1054">
            <v>8.86</v>
          </cell>
          <cell r="Q1054">
            <v>8.59</v>
          </cell>
          <cell r="S1054">
            <v>8.59</v>
          </cell>
          <cell r="U1054">
            <v>8.9600000000000009</v>
          </cell>
          <cell r="W1054">
            <v>8.98</v>
          </cell>
        </row>
        <row r="1055">
          <cell r="A1055" t="str">
            <v>5 S 01 101 18</v>
          </cell>
          <cell r="B1055" t="str">
            <v>Esc. carga tr. mat 2a c. DMT 1800 a 2000m c/carreg</v>
          </cell>
          <cell r="E1055" t="str">
            <v>m3</v>
          </cell>
          <cell r="G1055">
            <v>8.19</v>
          </cell>
          <cell r="M1055">
            <v>8.89</v>
          </cell>
          <cell r="O1055">
            <v>9.25</v>
          </cell>
          <cell r="Q1055">
            <v>8.9600000000000009</v>
          </cell>
          <cell r="S1055">
            <v>8.9600000000000009</v>
          </cell>
          <cell r="U1055">
            <v>9.36</v>
          </cell>
          <cell r="W1055">
            <v>9.3800000000000008</v>
          </cell>
        </row>
        <row r="1056">
          <cell r="A1056" t="str">
            <v>5 S 01 101 19</v>
          </cell>
          <cell r="B1056" t="str">
            <v>Esc. carga tr. mat 2a c. DMT 2000 a 3000m c/carreg</v>
          </cell>
          <cell r="E1056" t="str">
            <v>m3</v>
          </cell>
          <cell r="G1056">
            <v>9.08</v>
          </cell>
          <cell r="M1056">
            <v>9.86</v>
          </cell>
          <cell r="O1056">
            <v>10.220000000000001</v>
          </cell>
          <cell r="Q1056">
            <v>9.9</v>
          </cell>
          <cell r="S1056">
            <v>9.9</v>
          </cell>
          <cell r="U1056">
            <v>10.38</v>
          </cell>
          <cell r="W1056">
            <v>10.4</v>
          </cell>
        </row>
        <row r="1057">
          <cell r="A1057" t="str">
            <v>5 S 01 101 20</v>
          </cell>
          <cell r="B1057" t="str">
            <v>Esc. carga tr. mat 2a c. DMT 3000 a 5000m c/carreg</v>
          </cell>
          <cell r="E1057" t="str">
            <v>m3</v>
          </cell>
          <cell r="G1057">
            <v>11.46</v>
          </cell>
          <cell r="M1057">
            <v>12.43</v>
          </cell>
          <cell r="O1057">
            <v>12.81</v>
          </cell>
          <cell r="Q1057">
            <v>12.4</v>
          </cell>
          <cell r="S1057">
            <v>12.4</v>
          </cell>
          <cell r="U1057">
            <v>13.09</v>
          </cell>
          <cell r="W1057">
            <v>13.11</v>
          </cell>
        </row>
        <row r="1058">
          <cell r="A1058" t="str">
            <v>5 S 01 101 22</v>
          </cell>
          <cell r="B1058" t="str">
            <v>Esc. carga transp. mat 2a cat DMT 50 a 200m c/e</v>
          </cell>
          <cell r="E1058" t="str">
            <v>m3</v>
          </cell>
          <cell r="G1058">
            <v>5.24</v>
          </cell>
          <cell r="M1058">
            <v>5.45</v>
          </cell>
          <cell r="O1058">
            <v>5.46</v>
          </cell>
          <cell r="Q1058">
            <v>4.6500000000000004</v>
          </cell>
          <cell r="S1058">
            <v>4.6500000000000004</v>
          </cell>
          <cell r="U1058">
            <v>5.0999999999999996</v>
          </cell>
          <cell r="W1058">
            <v>5.0999999999999996</v>
          </cell>
        </row>
        <row r="1059">
          <cell r="A1059" t="str">
            <v>5 S 01 101 23</v>
          </cell>
          <cell r="B1059" t="str">
            <v>Esc. carga transp. mat 2a cat DMT 200 a 400m c/e</v>
          </cell>
          <cell r="E1059" t="str">
            <v>m3</v>
          </cell>
          <cell r="G1059">
            <v>5.58</v>
          </cell>
          <cell r="M1059">
            <v>5.82</v>
          </cell>
          <cell r="O1059">
            <v>5.83</v>
          </cell>
          <cell r="Q1059">
            <v>5.01</v>
          </cell>
          <cell r="S1059">
            <v>5.01</v>
          </cell>
          <cell r="U1059">
            <v>5.48</v>
          </cell>
          <cell r="W1059">
            <v>5.48</v>
          </cell>
        </row>
        <row r="1060">
          <cell r="A1060" t="str">
            <v>5 S 01 101 24</v>
          </cell>
          <cell r="B1060" t="str">
            <v>Esc. carga transp. mat 2a cat DMT 400 a 600m c/e</v>
          </cell>
          <cell r="E1060" t="str">
            <v>m3</v>
          </cell>
          <cell r="G1060">
            <v>5.96</v>
          </cell>
          <cell r="M1060">
            <v>6.24</v>
          </cell>
          <cell r="O1060">
            <v>6.26</v>
          </cell>
          <cell r="Q1060">
            <v>5.42</v>
          </cell>
          <cell r="S1060">
            <v>5.42</v>
          </cell>
          <cell r="U1060">
            <v>5.92</v>
          </cell>
          <cell r="W1060">
            <v>5.93</v>
          </cell>
        </row>
        <row r="1061">
          <cell r="A1061" t="str">
            <v>5 S 01 101 25</v>
          </cell>
          <cell r="B1061" t="str">
            <v>Esc. carga transp. mat 2a cat DMT 600 a 800m c/e</v>
          </cell>
          <cell r="E1061" t="str">
            <v>m3</v>
          </cell>
          <cell r="G1061">
            <v>6.31</v>
          </cell>
          <cell r="M1061">
            <v>6.62</v>
          </cell>
          <cell r="O1061">
            <v>6.63</v>
          </cell>
          <cell r="Q1061">
            <v>5.79</v>
          </cell>
          <cell r="S1061">
            <v>5.79</v>
          </cell>
          <cell r="U1061">
            <v>6.32</v>
          </cell>
          <cell r="W1061">
            <v>6.32</v>
          </cell>
        </row>
        <row r="1062">
          <cell r="A1062" t="str">
            <v>5 S 01 101 26</v>
          </cell>
          <cell r="B1062" t="str">
            <v>Esc. carga transp. mat 2a cat DMT 800 a 1000m c/e</v>
          </cell>
          <cell r="E1062" t="str">
            <v>m3</v>
          </cell>
          <cell r="G1062">
            <v>6.56</v>
          </cell>
          <cell r="M1062">
            <v>6.89</v>
          </cell>
          <cell r="O1062">
            <v>6.91</v>
          </cell>
          <cell r="Q1062">
            <v>6.05</v>
          </cell>
          <cell r="S1062">
            <v>6.05</v>
          </cell>
          <cell r="U1062">
            <v>6.6</v>
          </cell>
          <cell r="W1062">
            <v>6.61</v>
          </cell>
        </row>
        <row r="1063">
          <cell r="A1063" t="str">
            <v>5 S 01 101 27</v>
          </cell>
          <cell r="B1063" t="str">
            <v>Esc. carga transp. mat 2a cat DMT 1000 a 1200m c/e</v>
          </cell>
          <cell r="E1063" t="str">
            <v>m3</v>
          </cell>
          <cell r="G1063">
            <v>6.87</v>
          </cell>
          <cell r="M1063">
            <v>7.22</v>
          </cell>
          <cell r="O1063">
            <v>7.24</v>
          </cell>
          <cell r="Q1063">
            <v>6.37</v>
          </cell>
          <cell r="S1063">
            <v>6.37</v>
          </cell>
          <cell r="U1063">
            <v>6.95</v>
          </cell>
          <cell r="W1063">
            <v>6.96</v>
          </cell>
        </row>
        <row r="1064">
          <cell r="A1064" t="str">
            <v>5 S 01 101 28</v>
          </cell>
          <cell r="B1064" t="str">
            <v>Esc. carga transp. mat 2a cat DMT 1200 a 1400m c/e</v>
          </cell>
          <cell r="E1064" t="str">
            <v>m3</v>
          </cell>
          <cell r="G1064">
            <v>7.23</v>
          </cell>
          <cell r="M1064">
            <v>7.61</v>
          </cell>
          <cell r="O1064">
            <v>7.64</v>
          </cell>
          <cell r="Q1064">
            <v>6.76</v>
          </cell>
          <cell r="S1064">
            <v>6.76</v>
          </cell>
          <cell r="U1064">
            <v>7.36</v>
          </cell>
          <cell r="W1064">
            <v>7.37</v>
          </cell>
        </row>
        <row r="1065">
          <cell r="A1065" t="str">
            <v>5 S 01 101 29</v>
          </cell>
          <cell r="B1065" t="str">
            <v>Esc. carga transp. mat 2a cat DMT 1400 a 1600m c/e</v>
          </cell>
          <cell r="E1065" t="str">
            <v>m3</v>
          </cell>
          <cell r="G1065">
            <v>7.42</v>
          </cell>
          <cell r="M1065">
            <v>7.82</v>
          </cell>
          <cell r="O1065">
            <v>7.85</v>
          </cell>
          <cell r="Q1065">
            <v>6.96</v>
          </cell>
          <cell r="S1065">
            <v>6.96</v>
          </cell>
          <cell r="U1065">
            <v>7.58</v>
          </cell>
          <cell r="W1065">
            <v>7.59</v>
          </cell>
        </row>
        <row r="1066">
          <cell r="A1066" t="str">
            <v>5 S 01 101 30</v>
          </cell>
          <cell r="B1066" t="str">
            <v>Esc. carga transp. mat 2a cat DMT 1600 a 1800m c/e</v>
          </cell>
          <cell r="E1066" t="str">
            <v>m3</v>
          </cell>
          <cell r="G1066">
            <v>7.57</v>
          </cell>
          <cell r="M1066">
            <v>7.98</v>
          </cell>
          <cell r="O1066">
            <v>8.01</v>
          </cell>
          <cell r="Q1066">
            <v>7.11</v>
          </cell>
          <cell r="S1066">
            <v>7.11</v>
          </cell>
          <cell r="U1066">
            <v>7.75</v>
          </cell>
          <cell r="W1066">
            <v>7.76</v>
          </cell>
        </row>
        <row r="1067">
          <cell r="A1067" t="str">
            <v>5 S 01 101 31</v>
          </cell>
          <cell r="B1067" t="str">
            <v>Esc. carga transp. mat 2a cat DMT 1800 a 2000m c/e</v>
          </cell>
          <cell r="E1067" t="str">
            <v>m3</v>
          </cell>
          <cell r="G1067">
            <v>7.9</v>
          </cell>
          <cell r="M1067">
            <v>8.33</v>
          </cell>
          <cell r="O1067">
            <v>8.36</v>
          </cell>
          <cell r="Q1067">
            <v>7.45</v>
          </cell>
          <cell r="S1067">
            <v>7.45</v>
          </cell>
          <cell r="U1067">
            <v>8.1199999999999992</v>
          </cell>
          <cell r="W1067">
            <v>8.1300000000000008</v>
          </cell>
        </row>
        <row r="1068">
          <cell r="A1068" t="str">
            <v>5 S 01 101 32</v>
          </cell>
          <cell r="B1068" t="str">
            <v>Esc. carga transp. mat 2a cat DMT 2000 a 3000m c/e</v>
          </cell>
          <cell r="E1068" t="str">
            <v>m3</v>
          </cell>
          <cell r="G1068">
            <v>8.85</v>
          </cell>
          <cell r="M1068">
            <v>9.36</v>
          </cell>
          <cell r="O1068">
            <v>9.41</v>
          </cell>
          <cell r="Q1068">
            <v>8.4600000000000009</v>
          </cell>
          <cell r="S1068">
            <v>8.4600000000000009</v>
          </cell>
          <cell r="U1068">
            <v>9.2100000000000009</v>
          </cell>
          <cell r="W1068">
            <v>9.2200000000000006</v>
          </cell>
        </row>
        <row r="1069">
          <cell r="A1069" t="str">
            <v>5 S 01 101 33</v>
          </cell>
          <cell r="B1069" t="str">
            <v>Esc. carga transp. mat 2a cat DMT 3000 a 5000m c/e</v>
          </cell>
          <cell r="E1069" t="str">
            <v>m3</v>
          </cell>
          <cell r="G1069">
            <v>11.22</v>
          </cell>
          <cell r="M1069">
            <v>11.93</v>
          </cell>
          <cell r="O1069">
            <v>12</v>
          </cell>
          <cell r="Q1069">
            <v>10.96</v>
          </cell>
          <cell r="S1069">
            <v>10.96</v>
          </cell>
          <cell r="U1069">
            <v>11.91</v>
          </cell>
          <cell r="W1069">
            <v>11.92</v>
          </cell>
        </row>
        <row r="1070">
          <cell r="A1070" t="str">
            <v>5 S 01 102 01</v>
          </cell>
          <cell r="B1070" t="str">
            <v>Esc. carga transp. mat 3a cat DMT até 50m</v>
          </cell>
          <cell r="E1070" t="str">
            <v>m3</v>
          </cell>
          <cell r="G1070">
            <v>17.010000000000002</v>
          </cell>
          <cell r="M1070">
            <v>18.600000000000001</v>
          </cell>
          <cell r="O1070">
            <v>19.3</v>
          </cell>
          <cell r="Q1070">
            <v>18.73</v>
          </cell>
          <cell r="S1070">
            <v>20.89</v>
          </cell>
          <cell r="U1070">
            <v>20.67</v>
          </cell>
          <cell r="W1070">
            <v>20.66</v>
          </cell>
        </row>
        <row r="1071">
          <cell r="A1071" t="str">
            <v>5 S 01 102 02</v>
          </cell>
          <cell r="B1071" t="str">
            <v>Esc. carga transp. mat 3a cat DMT 50 a 200m</v>
          </cell>
          <cell r="E1071" t="str">
            <v>m3</v>
          </cell>
          <cell r="G1071">
            <v>19.05</v>
          </cell>
          <cell r="M1071">
            <v>21.02</v>
          </cell>
          <cell r="O1071">
            <v>21.71</v>
          </cell>
          <cell r="Q1071">
            <v>21.04</v>
          </cell>
          <cell r="S1071">
            <v>23.2</v>
          </cell>
          <cell r="U1071">
            <v>23.32</v>
          </cell>
          <cell r="W1071">
            <v>23.35</v>
          </cell>
        </row>
        <row r="1072">
          <cell r="A1072" t="str">
            <v>5 S 01 102 03</v>
          </cell>
          <cell r="B1072" t="str">
            <v>Esc. carga transp. mat 3a cat DMT 200 a 400m</v>
          </cell>
          <cell r="E1072" t="str">
            <v>m3</v>
          </cell>
          <cell r="G1072">
            <v>19.63</v>
          </cell>
          <cell r="M1072">
            <v>21.67</v>
          </cell>
          <cell r="O1072">
            <v>22.35</v>
          </cell>
          <cell r="Q1072">
            <v>21.66</v>
          </cell>
          <cell r="S1072">
            <v>23.82</v>
          </cell>
          <cell r="U1072">
            <v>24</v>
          </cell>
          <cell r="W1072">
            <v>24.03</v>
          </cell>
        </row>
        <row r="1073">
          <cell r="A1073" t="str">
            <v>5 S 01 102 04</v>
          </cell>
          <cell r="B1073" t="str">
            <v>Esc. carga transp. mat 3a cat DMT 400 a 600m</v>
          </cell>
          <cell r="E1073" t="str">
            <v>m3</v>
          </cell>
          <cell r="G1073">
            <v>20.309999999999999</v>
          </cell>
          <cell r="M1073">
            <v>22.44</v>
          </cell>
          <cell r="O1073">
            <v>23.12</v>
          </cell>
          <cell r="Q1073">
            <v>22.42</v>
          </cell>
          <cell r="S1073">
            <v>24.57</v>
          </cell>
          <cell r="U1073">
            <v>24.79</v>
          </cell>
          <cell r="W1073">
            <v>24.82</v>
          </cell>
        </row>
        <row r="1074">
          <cell r="A1074" t="str">
            <v>5 S 01 102 05</v>
          </cell>
          <cell r="B1074" t="str">
            <v>Esc. carga transp. mat 3a cat DMT 600 a 800m</v>
          </cell>
          <cell r="E1074" t="str">
            <v>m3</v>
          </cell>
          <cell r="G1074">
            <v>20.93</v>
          </cell>
          <cell r="M1074">
            <v>23.12</v>
          </cell>
          <cell r="O1074">
            <v>23.81</v>
          </cell>
          <cell r="Q1074">
            <v>23.08</v>
          </cell>
          <cell r="S1074">
            <v>25.24</v>
          </cell>
          <cell r="U1074">
            <v>25.52</v>
          </cell>
          <cell r="W1074">
            <v>25.55</v>
          </cell>
        </row>
        <row r="1075">
          <cell r="A1075" t="str">
            <v>5 S 01 102 06</v>
          </cell>
          <cell r="B1075" t="str">
            <v>Esc. carga transp. mat 3a cat DMT 800 a 1000m</v>
          </cell>
          <cell r="E1075" t="str">
            <v>m3</v>
          </cell>
          <cell r="G1075">
            <v>21.32</v>
          </cell>
          <cell r="M1075">
            <v>23.55</v>
          </cell>
          <cell r="O1075">
            <v>24.25</v>
          </cell>
          <cell r="Q1075">
            <v>23.5</v>
          </cell>
          <cell r="S1075">
            <v>25.65</v>
          </cell>
          <cell r="U1075">
            <v>25.97</v>
          </cell>
          <cell r="W1075">
            <v>26.01</v>
          </cell>
        </row>
        <row r="1076">
          <cell r="A1076" t="str">
            <v>5 S 01 102 07</v>
          </cell>
          <cell r="B1076" t="str">
            <v>Esc. carga transp. mat 3a cat DMT 1000 a 1200m</v>
          </cell>
          <cell r="E1076" t="str">
            <v>m3</v>
          </cell>
          <cell r="G1076">
            <v>21.71</v>
          </cell>
          <cell r="M1076">
            <v>23.98</v>
          </cell>
          <cell r="O1076">
            <v>24.68</v>
          </cell>
          <cell r="Q1076">
            <v>23.91</v>
          </cell>
          <cell r="S1076">
            <v>26.06</v>
          </cell>
          <cell r="U1076">
            <v>26.43</v>
          </cell>
          <cell r="W1076">
            <v>26.47</v>
          </cell>
        </row>
        <row r="1077">
          <cell r="A1077" t="str">
            <v>5 S 01 510 00</v>
          </cell>
          <cell r="B1077" t="str">
            <v>Compactação de aterros a 95% proctor normal</v>
          </cell>
          <cell r="E1077" t="str">
            <v>m3</v>
          </cell>
          <cell r="G1077">
            <v>1.5</v>
          </cell>
          <cell r="M1077">
            <v>1.67</v>
          </cell>
          <cell r="O1077">
            <v>1.7</v>
          </cell>
          <cell r="Q1077">
            <v>1.65</v>
          </cell>
          <cell r="S1077">
            <v>1.65</v>
          </cell>
          <cell r="U1077">
            <v>1.73</v>
          </cell>
          <cell r="W1077">
            <v>1.75</v>
          </cell>
        </row>
        <row r="1078">
          <cell r="A1078" t="str">
            <v>5 S 01 511 00</v>
          </cell>
          <cell r="B1078" t="str">
            <v>Compactação de aterros a 100% proctor normal</v>
          </cell>
          <cell r="E1078" t="str">
            <v>m3</v>
          </cell>
          <cell r="G1078">
            <v>1.78</v>
          </cell>
          <cell r="M1078">
            <v>1.99</v>
          </cell>
          <cell r="O1078">
            <v>2.02</v>
          </cell>
          <cell r="Q1078">
            <v>1.96</v>
          </cell>
          <cell r="S1078">
            <v>1.96</v>
          </cell>
          <cell r="U1078">
            <v>2.0699999999999998</v>
          </cell>
          <cell r="W1078">
            <v>2.09</v>
          </cell>
        </row>
        <row r="1079">
          <cell r="A1079" t="str">
            <v>5 S 01 513 01</v>
          </cell>
          <cell r="B1079" t="str">
            <v>Compactação de material de "bota-fora"</v>
          </cell>
          <cell r="E1079" t="str">
            <v>m3</v>
          </cell>
          <cell r="G1079">
            <v>1.1499999999999999</v>
          </cell>
          <cell r="M1079">
            <v>1.28</v>
          </cell>
          <cell r="O1079">
            <v>1.3</v>
          </cell>
          <cell r="Q1079">
            <v>1.26</v>
          </cell>
          <cell r="S1079">
            <v>1.26</v>
          </cell>
          <cell r="U1079">
            <v>1.32</v>
          </cell>
          <cell r="W1079">
            <v>1.33</v>
          </cell>
        </row>
        <row r="1080">
          <cell r="A1080" t="str">
            <v>5 S 02 100 00</v>
          </cell>
          <cell r="B1080" t="str">
            <v>Reforço do subleito</v>
          </cell>
          <cell r="E1080" t="str">
            <v>m3</v>
          </cell>
          <cell r="G1080">
            <v>7.62</v>
          </cell>
          <cell r="M1080">
            <v>8.16</v>
          </cell>
          <cell r="O1080">
            <v>8.57</v>
          </cell>
          <cell r="Q1080">
            <v>8.3800000000000008</v>
          </cell>
          <cell r="S1080">
            <v>8.3800000000000008</v>
          </cell>
          <cell r="U1080">
            <v>8.64</v>
          </cell>
          <cell r="W1080">
            <v>8.7100000000000009</v>
          </cell>
        </row>
        <row r="1081">
          <cell r="A1081" t="str">
            <v>5 S 02 110 00</v>
          </cell>
          <cell r="B1081" t="str">
            <v>Regularização do subleito</v>
          </cell>
          <cell r="E1081" t="str">
            <v>m2</v>
          </cell>
          <cell r="G1081">
            <v>0.46</v>
          </cell>
          <cell r="M1081">
            <v>0.52</v>
          </cell>
          <cell r="O1081">
            <v>0.53</v>
          </cell>
          <cell r="Q1081">
            <v>0.51</v>
          </cell>
          <cell r="S1081">
            <v>0.51</v>
          </cell>
          <cell r="U1081">
            <v>0.53</v>
          </cell>
          <cell r="W1081">
            <v>0.54</v>
          </cell>
        </row>
        <row r="1082">
          <cell r="A1082" t="str">
            <v>5 S 02 110 01</v>
          </cell>
          <cell r="B1082" t="str">
            <v>Regul. subleito c/ fresa. corte contr. aut. greide</v>
          </cell>
          <cell r="E1082" t="str">
            <v>m2</v>
          </cell>
          <cell r="G1082">
            <v>0.77</v>
          </cell>
          <cell r="M1082">
            <v>0.83</v>
          </cell>
          <cell r="O1082">
            <v>0.83</v>
          </cell>
          <cell r="Q1082">
            <v>0.81</v>
          </cell>
          <cell r="S1082">
            <v>0.81</v>
          </cell>
          <cell r="U1082">
            <v>0.78</v>
          </cell>
          <cell r="W1082">
            <v>0.78</v>
          </cell>
        </row>
        <row r="1083">
          <cell r="A1083" t="str">
            <v>5 S 02 200 00</v>
          </cell>
          <cell r="B1083" t="str">
            <v>Sub-base solo estabilizado granul. s/ mistura</v>
          </cell>
          <cell r="E1083" t="str">
            <v>m3</v>
          </cell>
          <cell r="G1083">
            <v>7.62</v>
          </cell>
          <cell r="M1083">
            <v>8.16</v>
          </cell>
          <cell r="O1083">
            <v>8.57</v>
          </cell>
          <cell r="Q1083">
            <v>8.3800000000000008</v>
          </cell>
          <cell r="S1083">
            <v>8.3800000000000008</v>
          </cell>
          <cell r="U1083">
            <v>8.64</v>
          </cell>
          <cell r="W1083">
            <v>8.7100000000000009</v>
          </cell>
        </row>
        <row r="1084">
          <cell r="A1084" t="str">
            <v>5 S 02 200 01</v>
          </cell>
          <cell r="B1084" t="str">
            <v>Base solo estabilizado granul. s/ mistura</v>
          </cell>
          <cell r="E1084" t="str">
            <v>m3</v>
          </cell>
          <cell r="G1084">
            <v>7.62</v>
          </cell>
          <cell r="M1084">
            <v>8.16</v>
          </cell>
          <cell r="O1084">
            <v>8.57</v>
          </cell>
          <cell r="Q1084">
            <v>8.3800000000000008</v>
          </cell>
          <cell r="S1084">
            <v>8.3800000000000008</v>
          </cell>
          <cell r="U1084">
            <v>8.64</v>
          </cell>
          <cell r="W1084">
            <v>8.7100000000000009</v>
          </cell>
        </row>
        <row r="1085">
          <cell r="A1085" t="str">
            <v>5 S 02 201 00</v>
          </cell>
          <cell r="B1085" t="str">
            <v>Recomposição camada de base s/ adição de material</v>
          </cell>
          <cell r="E1085" t="str">
            <v>m2</v>
          </cell>
          <cell r="G1085">
            <v>0.46</v>
          </cell>
          <cell r="M1085">
            <v>0.52</v>
          </cell>
          <cell r="O1085">
            <v>0.53</v>
          </cell>
          <cell r="Q1085">
            <v>0.51</v>
          </cell>
          <cell r="S1085">
            <v>0.51</v>
          </cell>
          <cell r="U1085">
            <v>0.53</v>
          </cell>
          <cell r="W1085">
            <v>0.54</v>
          </cell>
        </row>
        <row r="1086">
          <cell r="A1086" t="str">
            <v>5 S 02 210 00</v>
          </cell>
          <cell r="B1086" t="str">
            <v>Sub-base estabiliz. granul. c/ mist. solo na pista</v>
          </cell>
          <cell r="E1086" t="str">
            <v>m3</v>
          </cell>
          <cell r="G1086">
            <v>8.06</v>
          </cell>
          <cell r="M1086">
            <v>8.6300000000000008</v>
          </cell>
          <cell r="O1086">
            <v>9.07</v>
          </cell>
          <cell r="Q1086">
            <v>8.86</v>
          </cell>
          <cell r="S1086">
            <v>8.86</v>
          </cell>
          <cell r="U1086">
            <v>9.14</v>
          </cell>
          <cell r="W1086">
            <v>9.2100000000000009</v>
          </cell>
        </row>
        <row r="1087">
          <cell r="A1087" t="str">
            <v>5 S 02 210 01</v>
          </cell>
          <cell r="B1087" t="str">
            <v>Sub-base estab. granul.c/mist. solo-areia na pista</v>
          </cell>
          <cell r="E1087" t="str">
            <v>m3</v>
          </cell>
          <cell r="G1087">
            <v>9.2200000000000006</v>
          </cell>
          <cell r="M1087">
            <v>9.89</v>
          </cell>
          <cell r="O1087">
            <v>10.43</v>
          </cell>
          <cell r="Q1087">
            <v>10.210000000000001</v>
          </cell>
          <cell r="S1087">
            <v>10.210000000000001</v>
          </cell>
          <cell r="U1087">
            <v>10.49</v>
          </cell>
          <cell r="W1087">
            <v>10.57</v>
          </cell>
        </row>
        <row r="1088">
          <cell r="A1088" t="str">
            <v>5 S 02 210 02</v>
          </cell>
          <cell r="B1088" t="str">
            <v>Base estabiliz.granul.c/ mist. solo areia na pista</v>
          </cell>
          <cell r="E1088" t="str">
            <v>m3</v>
          </cell>
          <cell r="G1088">
            <v>9.2200000000000006</v>
          </cell>
          <cell r="M1088">
            <v>9.89</v>
          </cell>
          <cell r="O1088">
            <v>10.43</v>
          </cell>
          <cell r="Q1088">
            <v>10.210000000000001</v>
          </cell>
          <cell r="S1088">
            <v>10.210000000000001</v>
          </cell>
          <cell r="U1088">
            <v>10.49</v>
          </cell>
          <cell r="W1088">
            <v>10.57</v>
          </cell>
        </row>
        <row r="1089">
          <cell r="A1089" t="str">
            <v>5 S 02 220 00</v>
          </cell>
          <cell r="B1089" t="str">
            <v>Base estabilizada granul. c/ mistura solo-brita</v>
          </cell>
          <cell r="E1089" t="str">
            <v>m3</v>
          </cell>
          <cell r="G1089">
            <v>24.16</v>
          </cell>
          <cell r="M1089">
            <v>26.7</v>
          </cell>
          <cell r="O1089">
            <v>27.52</v>
          </cell>
          <cell r="Q1089">
            <v>26.84</v>
          </cell>
          <cell r="S1089">
            <v>27.63</v>
          </cell>
          <cell r="U1089">
            <v>27.94</v>
          </cell>
          <cell r="W1089">
            <v>28.11</v>
          </cell>
        </row>
        <row r="1090">
          <cell r="A1090" t="str">
            <v>5 S 02 230 00</v>
          </cell>
          <cell r="B1090" t="str">
            <v>Base de brita graduada</v>
          </cell>
          <cell r="E1090" t="str">
            <v>m3</v>
          </cell>
          <cell r="G1090">
            <v>37.76</v>
          </cell>
          <cell r="M1090">
            <v>42.45</v>
          </cell>
          <cell r="O1090">
            <v>43.43</v>
          </cell>
          <cell r="Q1090">
            <v>42.37</v>
          </cell>
          <cell r="S1090">
            <v>44.33</v>
          </cell>
          <cell r="U1090">
            <v>44.67</v>
          </cell>
          <cell r="W1090">
            <v>44.82</v>
          </cell>
        </row>
        <row r="1091">
          <cell r="A1091" t="str">
            <v>5 S 02 230 01</v>
          </cell>
          <cell r="B1091" t="str">
            <v>Base brita grad.c/distr.agreg. contr. autom.greide</v>
          </cell>
          <cell r="E1091" t="str">
            <v>m3</v>
          </cell>
          <cell r="G1091">
            <v>38.92</v>
          </cell>
          <cell r="M1091">
            <v>43.59</v>
          </cell>
          <cell r="O1091">
            <v>44.54</v>
          </cell>
          <cell r="Q1091">
            <v>43.48</v>
          </cell>
          <cell r="S1091">
            <v>45.44</v>
          </cell>
          <cell r="U1091">
            <v>45.52</v>
          </cell>
          <cell r="W1091">
            <v>45.66</v>
          </cell>
        </row>
        <row r="1092">
          <cell r="A1092" t="str">
            <v>5 S 02 231 00</v>
          </cell>
          <cell r="B1092" t="str">
            <v>Base de macadame hidraúlico</v>
          </cell>
          <cell r="E1092" t="str">
            <v>m3</v>
          </cell>
          <cell r="G1092">
            <v>33.340000000000003</v>
          </cell>
          <cell r="M1092">
            <v>37.42</v>
          </cell>
          <cell r="O1092">
            <v>38.22</v>
          </cell>
          <cell r="Q1092">
            <v>37.299999999999997</v>
          </cell>
          <cell r="S1092">
            <v>39.14</v>
          </cell>
          <cell r="U1092">
            <v>39.42</v>
          </cell>
          <cell r="W1092">
            <v>39.549999999999997</v>
          </cell>
        </row>
        <row r="1093">
          <cell r="A1093" t="str">
            <v>5 S 02 240 11</v>
          </cell>
          <cell r="B1093" t="str">
            <v>Recomposição camada de base c/ adição de cimento</v>
          </cell>
          <cell r="E1093" t="str">
            <v>m3</v>
          </cell>
          <cell r="G1093">
            <v>47.94</v>
          </cell>
          <cell r="M1093">
            <v>50.71</v>
          </cell>
          <cell r="O1093">
            <v>52.12</v>
          </cell>
          <cell r="Q1093">
            <v>49.73</v>
          </cell>
          <cell r="S1093">
            <v>52.63</v>
          </cell>
          <cell r="U1093">
            <v>47.84</v>
          </cell>
          <cell r="W1093">
            <v>49.94</v>
          </cell>
        </row>
        <row r="1094">
          <cell r="A1094" t="str">
            <v>5 S 02 241 01</v>
          </cell>
          <cell r="B1094" t="str">
            <v>Base de solo cimento com mistura em usina</v>
          </cell>
          <cell r="E1094" t="str">
            <v>m3</v>
          </cell>
          <cell r="G1094">
            <v>100.06</v>
          </cell>
          <cell r="M1094">
            <v>106.26</v>
          </cell>
          <cell r="O1094">
            <v>109.61</v>
          </cell>
          <cell r="Q1094">
            <v>104.53</v>
          </cell>
          <cell r="S1094">
            <v>110.6</v>
          </cell>
          <cell r="U1094">
            <v>101.46</v>
          </cell>
          <cell r="W1094">
            <v>106.14</v>
          </cell>
        </row>
        <row r="1095">
          <cell r="A1095" t="str">
            <v>5 S 02 243 01</v>
          </cell>
          <cell r="B1095" t="str">
            <v>Sub-base solo melhorado c/cimento c/mist. em usina</v>
          </cell>
          <cell r="E1095" t="str">
            <v>m3</v>
          </cell>
          <cell r="G1095">
            <v>58.51</v>
          </cell>
          <cell r="M1095">
            <v>62.16</v>
          </cell>
          <cell r="O1095">
            <v>64.09</v>
          </cell>
          <cell r="Q1095">
            <v>61.33</v>
          </cell>
          <cell r="S1095">
            <v>64.37</v>
          </cell>
          <cell r="U1095">
            <v>59.74</v>
          </cell>
          <cell r="W1095">
            <v>62.08</v>
          </cell>
        </row>
        <row r="1096">
          <cell r="A1096" t="str">
            <v>5 S 02 249 11</v>
          </cell>
          <cell r="B1096" t="str">
            <v>Recomp. base c/ demol. do rev. e incorp. à base</v>
          </cell>
          <cell r="E1096" t="str">
            <v>m3</v>
          </cell>
          <cell r="G1096">
            <v>11.45</v>
          </cell>
          <cell r="M1096">
            <v>12.76</v>
          </cell>
          <cell r="O1096">
            <v>12.8</v>
          </cell>
          <cell r="Q1096">
            <v>12.65</v>
          </cell>
          <cell r="S1096">
            <v>12.65</v>
          </cell>
          <cell r="U1096">
            <v>12.03</v>
          </cell>
          <cell r="W1096">
            <v>11.87</v>
          </cell>
        </row>
        <row r="1097">
          <cell r="A1097" t="str">
            <v>5 S 02 300 00</v>
          </cell>
          <cell r="B1097" t="str">
            <v>Imprimação</v>
          </cell>
          <cell r="E1097" t="str">
            <v>m2</v>
          </cell>
          <cell r="G1097">
            <v>0.15</v>
          </cell>
          <cell r="M1097">
            <v>0.17</v>
          </cell>
          <cell r="O1097">
            <v>0.17</v>
          </cell>
          <cell r="Q1097">
            <v>0.16</v>
          </cell>
          <cell r="S1097">
            <v>0.16</v>
          </cell>
          <cell r="U1097">
            <v>0.17</v>
          </cell>
          <cell r="W1097">
            <v>0.17</v>
          </cell>
        </row>
        <row r="1098">
          <cell r="A1098" t="str">
            <v>5 S 02 400 00</v>
          </cell>
          <cell r="B1098" t="str">
            <v>Pintura de ligação</v>
          </cell>
          <cell r="E1098" t="str">
            <v>m2</v>
          </cell>
          <cell r="G1098">
            <v>0.09</v>
          </cell>
          <cell r="M1098">
            <v>0.1</v>
          </cell>
          <cell r="O1098">
            <v>0.1</v>
          </cell>
          <cell r="Q1098">
            <v>0.09</v>
          </cell>
          <cell r="S1098">
            <v>0.09</v>
          </cell>
          <cell r="U1098">
            <v>0.1</v>
          </cell>
          <cell r="W1098">
            <v>0.1</v>
          </cell>
        </row>
        <row r="1099">
          <cell r="A1099" t="str">
            <v>5 S 02 500 00</v>
          </cell>
          <cell r="B1099" t="str">
            <v>Tratamento superficial simples c/ CAP</v>
          </cell>
          <cell r="E1099" t="str">
            <v>m2</v>
          </cell>
          <cell r="G1099">
            <v>0.44</v>
          </cell>
          <cell r="M1099">
            <v>0.5</v>
          </cell>
          <cell r="O1099">
            <v>0.5</v>
          </cell>
          <cell r="Q1099">
            <v>0.49</v>
          </cell>
          <cell r="S1099">
            <v>0.5</v>
          </cell>
          <cell r="U1099">
            <v>0.51</v>
          </cell>
          <cell r="W1099">
            <v>0.51</v>
          </cell>
        </row>
        <row r="1100">
          <cell r="A1100" t="str">
            <v>5 S 02 500 01</v>
          </cell>
          <cell r="B1100" t="str">
            <v>Tratamento superficial simples c/ emulsão</v>
          </cell>
          <cell r="E1100" t="str">
            <v>m2</v>
          </cell>
          <cell r="G1100">
            <v>0.41</v>
          </cell>
          <cell r="M1100">
            <v>0.46</v>
          </cell>
          <cell r="O1100">
            <v>0.47</v>
          </cell>
          <cell r="Q1100">
            <v>0.46</v>
          </cell>
          <cell r="S1100">
            <v>0.47</v>
          </cell>
          <cell r="U1100">
            <v>0.48</v>
          </cell>
          <cell r="W1100">
            <v>0.48</v>
          </cell>
        </row>
        <row r="1101">
          <cell r="A1101" t="str">
            <v>5 S 02 500 02</v>
          </cell>
          <cell r="B1101" t="str">
            <v>Tratamento superficial simples c/ banho diluído</v>
          </cell>
          <cell r="E1101" t="str">
            <v>m2</v>
          </cell>
          <cell r="G1101">
            <v>0.47</v>
          </cell>
          <cell r="M1101">
            <v>0.53</v>
          </cell>
          <cell r="O1101">
            <v>0.54</v>
          </cell>
          <cell r="Q1101">
            <v>0.53</v>
          </cell>
          <cell r="S1101">
            <v>0.54</v>
          </cell>
          <cell r="U1101">
            <v>0.55000000000000004</v>
          </cell>
          <cell r="W1101">
            <v>0.55000000000000004</v>
          </cell>
        </row>
        <row r="1102">
          <cell r="A1102" t="str">
            <v>5 S 02 501 00</v>
          </cell>
          <cell r="B1102" t="str">
            <v>Tratamento superficial duplo c/ CAP</v>
          </cell>
          <cell r="E1102" t="str">
            <v>m2</v>
          </cell>
          <cell r="G1102">
            <v>1.3</v>
          </cell>
          <cell r="M1102">
            <v>1.48</v>
          </cell>
          <cell r="O1102">
            <v>1.49</v>
          </cell>
          <cell r="Q1102">
            <v>1.45</v>
          </cell>
          <cell r="S1102">
            <v>1.49</v>
          </cell>
          <cell r="U1102">
            <v>1.51</v>
          </cell>
          <cell r="W1102">
            <v>1.51</v>
          </cell>
        </row>
        <row r="1103">
          <cell r="A1103" t="str">
            <v>5 S 02 501 01</v>
          </cell>
          <cell r="B1103" t="str">
            <v>Tratamento superficial duplo c/ emulsão</v>
          </cell>
          <cell r="E1103" t="str">
            <v>m2</v>
          </cell>
          <cell r="G1103">
            <v>1.29</v>
          </cell>
          <cell r="M1103">
            <v>1.47</v>
          </cell>
          <cell r="O1103">
            <v>1.49</v>
          </cell>
          <cell r="Q1103">
            <v>1.45</v>
          </cell>
          <cell r="S1103">
            <v>1.49</v>
          </cell>
          <cell r="U1103">
            <v>1.51</v>
          </cell>
          <cell r="W1103">
            <v>1.51</v>
          </cell>
        </row>
        <row r="1104">
          <cell r="A1104" t="str">
            <v>5 S 02 501 02</v>
          </cell>
          <cell r="B1104" t="str">
            <v>Tratamento superficial duplo c/ banho diluído</v>
          </cell>
          <cell r="E1104" t="str">
            <v>m2</v>
          </cell>
          <cell r="G1104">
            <v>1.42</v>
          </cell>
          <cell r="M1104">
            <v>1.61</v>
          </cell>
          <cell r="O1104">
            <v>1.63</v>
          </cell>
          <cell r="Q1104">
            <v>1.59</v>
          </cell>
          <cell r="S1104">
            <v>1.63</v>
          </cell>
          <cell r="U1104">
            <v>1.65</v>
          </cell>
          <cell r="W1104">
            <v>1.65</v>
          </cell>
        </row>
        <row r="1105">
          <cell r="A1105" t="str">
            <v>5 S 02 502 00</v>
          </cell>
          <cell r="B1105" t="str">
            <v>Tratamento superficial triplo c/ CAP</v>
          </cell>
          <cell r="E1105" t="str">
            <v>m2</v>
          </cell>
          <cell r="G1105">
            <v>1.86</v>
          </cell>
          <cell r="M1105">
            <v>2.12</v>
          </cell>
          <cell r="O1105">
            <v>2.14</v>
          </cell>
          <cell r="Q1105">
            <v>2.09</v>
          </cell>
          <cell r="S1105">
            <v>2.13</v>
          </cell>
          <cell r="U1105">
            <v>2.16</v>
          </cell>
          <cell r="W1105">
            <v>2.16</v>
          </cell>
        </row>
        <row r="1106">
          <cell r="A1106" t="str">
            <v>5 S 02 502 01</v>
          </cell>
          <cell r="B1106" t="str">
            <v>Tratamento superficial triplo c/ emulsão</v>
          </cell>
          <cell r="E1106" t="str">
            <v>m2</v>
          </cell>
          <cell r="G1106">
            <v>1.88</v>
          </cell>
          <cell r="M1106">
            <v>2.14</v>
          </cell>
          <cell r="O1106">
            <v>2.16</v>
          </cell>
          <cell r="Q1106">
            <v>2.1</v>
          </cell>
          <cell r="S1106">
            <v>2.15</v>
          </cell>
          <cell r="U1106">
            <v>2.1800000000000002</v>
          </cell>
          <cell r="W1106">
            <v>2.1800000000000002</v>
          </cell>
        </row>
        <row r="1107">
          <cell r="A1107" t="str">
            <v>5 S 02 502 02</v>
          </cell>
          <cell r="B1107" t="str">
            <v>Tratamento superficial triplo c/ banho diluído</v>
          </cell>
          <cell r="E1107" t="str">
            <v>m2</v>
          </cell>
          <cell r="G1107">
            <v>2.04</v>
          </cell>
          <cell r="M1107">
            <v>2.33</v>
          </cell>
          <cell r="O1107">
            <v>2.34</v>
          </cell>
          <cell r="Q1107">
            <v>2.29</v>
          </cell>
          <cell r="S1107">
            <v>2.34</v>
          </cell>
          <cell r="U1107">
            <v>2.37</v>
          </cell>
          <cell r="W1107">
            <v>2.37</v>
          </cell>
        </row>
        <row r="1108">
          <cell r="A1108" t="str">
            <v>5 S 02 511 01</v>
          </cell>
          <cell r="B1108" t="str">
            <v>Micro-revestimento a frio - Microflex 0,8cm</v>
          </cell>
          <cell r="E1108" t="str">
            <v>m2</v>
          </cell>
          <cell r="G1108">
            <v>1.17</v>
          </cell>
          <cell r="M1108">
            <v>1.24</v>
          </cell>
          <cell r="O1108">
            <v>1.22</v>
          </cell>
          <cell r="Q1108">
            <v>1.21</v>
          </cell>
          <cell r="S1108">
            <v>1.22</v>
          </cell>
          <cell r="U1108">
            <v>1.34</v>
          </cell>
          <cell r="W1108">
            <v>1.34</v>
          </cell>
        </row>
        <row r="1109">
          <cell r="A1109" t="str">
            <v>5 S 02 511 02</v>
          </cell>
          <cell r="B1109" t="str">
            <v>Micro-revestimento a frio - Microflex 1,5 cm</v>
          </cell>
          <cell r="E1109" t="str">
            <v>m2</v>
          </cell>
          <cell r="G1109">
            <v>2.2999999999999998</v>
          </cell>
          <cell r="M1109">
            <v>2.42</v>
          </cell>
          <cell r="O1109">
            <v>2.39</v>
          </cell>
          <cell r="Q1109">
            <v>2.36</v>
          </cell>
          <cell r="S1109">
            <v>2.38</v>
          </cell>
          <cell r="U1109">
            <v>2.63</v>
          </cell>
          <cell r="W1109">
            <v>2.63</v>
          </cell>
        </row>
        <row r="1110">
          <cell r="A1110" t="str">
            <v>5 S 02 511 03</v>
          </cell>
          <cell r="B1110" t="str">
            <v>Micro-revestimento a frio - Microflex 2,0 cm</v>
          </cell>
          <cell r="E1110" t="str">
            <v>m2</v>
          </cell>
          <cell r="G1110">
            <v>3.05</v>
          </cell>
          <cell r="M1110">
            <v>3.2</v>
          </cell>
          <cell r="O1110">
            <v>3.17</v>
          </cell>
          <cell r="Q1110">
            <v>3.13</v>
          </cell>
          <cell r="S1110">
            <v>3.16</v>
          </cell>
          <cell r="U1110">
            <v>3.5</v>
          </cell>
          <cell r="W1110">
            <v>3.5</v>
          </cell>
        </row>
        <row r="1111">
          <cell r="A1111" t="str">
            <v>5 S 02 511 04</v>
          </cell>
          <cell r="B1111" t="str">
            <v>Micro-revestimento a frio - Microflex - 2,5 cm</v>
          </cell>
          <cell r="E1111" t="str">
            <v>m2</v>
          </cell>
          <cell r="G1111">
            <v>3.59</v>
          </cell>
          <cell r="M1111">
            <v>3.78</v>
          </cell>
          <cell r="O1111">
            <v>3.73</v>
          </cell>
          <cell r="Q1111">
            <v>3.69</v>
          </cell>
          <cell r="S1111">
            <v>3.72</v>
          </cell>
          <cell r="U1111">
            <v>4.1399999999999997</v>
          </cell>
          <cell r="W1111">
            <v>4.1399999999999997</v>
          </cell>
        </row>
        <row r="1112">
          <cell r="A1112" t="str">
            <v>5 S 02 512 01</v>
          </cell>
          <cell r="B1112" t="str">
            <v>Lama asfáltica fina (granulometrias I e II)</v>
          </cell>
          <cell r="E1112" t="str">
            <v>m2</v>
          </cell>
          <cell r="G1112">
            <v>0.45</v>
          </cell>
          <cell r="M1112">
            <v>0.52</v>
          </cell>
          <cell r="O1112">
            <v>0.52</v>
          </cell>
          <cell r="Q1112">
            <v>0.51</v>
          </cell>
          <cell r="S1112">
            <v>0.51</v>
          </cell>
          <cell r="U1112">
            <v>0.52</v>
          </cell>
          <cell r="W1112">
            <v>0.52</v>
          </cell>
        </row>
        <row r="1113">
          <cell r="A1113" t="str">
            <v>5 S 02 512 02</v>
          </cell>
          <cell r="B1113" t="str">
            <v>Lama asfáltica grossa (granulometrias III e IV)</v>
          </cell>
          <cell r="E1113" t="str">
            <v>m2</v>
          </cell>
          <cell r="G1113">
            <v>0.81</v>
          </cell>
          <cell r="M1113">
            <v>0.93</v>
          </cell>
          <cell r="O1113">
            <v>0.93</v>
          </cell>
          <cell r="Q1113">
            <v>0.91</v>
          </cell>
          <cell r="S1113">
            <v>0.92</v>
          </cell>
          <cell r="U1113">
            <v>0.93</v>
          </cell>
          <cell r="W1113">
            <v>0.94</v>
          </cell>
        </row>
        <row r="1114">
          <cell r="A1114" t="str">
            <v>5 S 02 530 00</v>
          </cell>
          <cell r="B1114" t="str">
            <v>Pré-misturado a frio</v>
          </cell>
          <cell r="E1114" t="str">
            <v>m3</v>
          </cell>
          <cell r="G1114">
            <v>53.68</v>
          </cell>
          <cell r="M1114">
            <v>60.15</v>
          </cell>
          <cell r="O1114">
            <v>61.21</v>
          </cell>
          <cell r="Q1114">
            <v>59.74</v>
          </cell>
          <cell r="S1114">
            <v>61.29</v>
          </cell>
          <cell r="U1114">
            <v>62.18</v>
          </cell>
          <cell r="W1114">
            <v>62.51</v>
          </cell>
        </row>
        <row r="1115">
          <cell r="A1115" t="str">
            <v>5 S 02 531 00</v>
          </cell>
          <cell r="B1115" t="str">
            <v>Macadame betuminoso por penetração</v>
          </cell>
          <cell r="E1115" t="str">
            <v>m3</v>
          </cell>
          <cell r="G1115">
            <v>45.14</v>
          </cell>
          <cell r="M1115">
            <v>50.85</v>
          </cell>
          <cell r="O1115">
            <v>51.61</v>
          </cell>
          <cell r="Q1115">
            <v>50.49</v>
          </cell>
          <cell r="S1115">
            <v>52.38</v>
          </cell>
          <cell r="U1115">
            <v>52.92</v>
          </cell>
          <cell r="W1115">
            <v>53.03</v>
          </cell>
        </row>
        <row r="1116">
          <cell r="A1116" t="str">
            <v>5 S 02 532 00</v>
          </cell>
          <cell r="B1116" t="str">
            <v>Areia-asfalto a quente</v>
          </cell>
          <cell r="E1116" t="str">
            <v>t</v>
          </cell>
          <cell r="G1116">
            <v>36.270000000000003</v>
          </cell>
          <cell r="M1116">
            <v>38.81</v>
          </cell>
          <cell r="O1116">
            <v>39.270000000000003</v>
          </cell>
          <cell r="Q1116">
            <v>46.27</v>
          </cell>
          <cell r="S1116">
            <v>37.94</v>
          </cell>
          <cell r="U1116">
            <v>40.299999999999997</v>
          </cell>
          <cell r="W1116">
            <v>40.409999999999997</v>
          </cell>
        </row>
        <row r="1117">
          <cell r="A1117" t="str">
            <v>5 S 02 540 01</v>
          </cell>
          <cell r="B1117" t="str">
            <v>Conc. betumin.usinado a quente - capa de rolamento</v>
          </cell>
          <cell r="E1117" t="str">
            <v>t</v>
          </cell>
          <cell r="G1117">
            <v>31.51</v>
          </cell>
          <cell r="M1117">
            <v>34.35</v>
          </cell>
          <cell r="O1117">
            <v>34.75</v>
          </cell>
          <cell r="Q1117">
            <v>38.18</v>
          </cell>
          <cell r="S1117">
            <v>34.299999999999997</v>
          </cell>
          <cell r="U1117">
            <v>35.909999999999997</v>
          </cell>
          <cell r="W1117">
            <v>35.99</v>
          </cell>
        </row>
        <row r="1118">
          <cell r="A1118" t="str">
            <v>5 S 02 540 02</v>
          </cell>
          <cell r="B1118" t="str">
            <v>Concreto betuminoso usinado a quente - binder</v>
          </cell>
          <cell r="E1118" t="str">
            <v>t</v>
          </cell>
          <cell r="G1118">
            <v>30.9</v>
          </cell>
          <cell r="M1118">
            <v>33.799999999999997</v>
          </cell>
          <cell r="O1118">
            <v>34.22</v>
          </cell>
          <cell r="Q1118">
            <v>37.630000000000003</v>
          </cell>
          <cell r="S1118">
            <v>33.78</v>
          </cell>
          <cell r="U1118">
            <v>35.03</v>
          </cell>
          <cell r="W1118">
            <v>35.11</v>
          </cell>
        </row>
        <row r="1119">
          <cell r="A1119" t="str">
            <v>5 S 02 540 11</v>
          </cell>
          <cell r="B1119" t="str">
            <v>CBUQ reciclado a quente no local</v>
          </cell>
          <cell r="E1119" t="str">
            <v>t</v>
          </cell>
          <cell r="G1119">
            <v>67.680000000000007</v>
          </cell>
          <cell r="M1119">
            <v>68.760000000000005</v>
          </cell>
          <cell r="O1119" t="str">
            <v>excluído</v>
          </cell>
          <cell r="Q1119" t="str">
            <v>excluído</v>
          </cell>
          <cell r="S1119" t="str">
            <v>excluído</v>
          </cell>
          <cell r="U1119" t="str">
            <v>excluído</v>
          </cell>
          <cell r="W1119" t="str">
            <v>excluído</v>
          </cell>
        </row>
        <row r="1120">
          <cell r="A1120" t="str">
            <v>5 S 02 540 12</v>
          </cell>
          <cell r="B1120" t="str">
            <v>CBUQ reciclado em usina fixa</v>
          </cell>
          <cell r="E1120" t="str">
            <v>t</v>
          </cell>
          <cell r="G1120">
            <v>27.12</v>
          </cell>
          <cell r="M1120">
            <v>29.6</v>
          </cell>
          <cell r="O1120">
            <v>29.87</v>
          </cell>
          <cell r="Q1120">
            <v>33.380000000000003</v>
          </cell>
          <cell r="S1120">
            <v>29.35</v>
          </cell>
          <cell r="U1120">
            <v>30.55</v>
          </cell>
          <cell r="W1120">
            <v>30.62</v>
          </cell>
        </row>
        <row r="1121">
          <cell r="A1121" t="str">
            <v>5 S 02 600 00</v>
          </cell>
          <cell r="B1121" t="str">
            <v>Manta sintét. p/ recap.asfál.- fornec. e aplicação</v>
          </cell>
          <cell r="E1121" t="str">
            <v>m2</v>
          </cell>
          <cell r="G1121">
            <v>4.05</v>
          </cell>
          <cell r="M1121">
            <v>4.21</v>
          </cell>
          <cell r="O1121">
            <v>4.68</v>
          </cell>
          <cell r="Q1121">
            <v>4.21</v>
          </cell>
          <cell r="S1121">
            <v>4.21</v>
          </cell>
          <cell r="U1121">
            <v>4.21</v>
          </cell>
          <cell r="W1121">
            <v>4.22</v>
          </cell>
        </row>
        <row r="1122">
          <cell r="A1122" t="str">
            <v>5 S 02 607 00</v>
          </cell>
          <cell r="B1122" t="str">
            <v>Concreto cimento portland c/ equip. pequeno porte</v>
          </cell>
          <cell r="E1122" t="str">
            <v>m3</v>
          </cell>
          <cell r="G1122">
            <v>280.62</v>
          </cell>
          <cell r="M1122">
            <v>304.66000000000003</v>
          </cell>
          <cell r="O1122">
            <v>312.11</v>
          </cell>
          <cell r="Q1122">
            <v>299.72000000000003</v>
          </cell>
          <cell r="S1122">
            <v>315.47000000000003</v>
          </cell>
          <cell r="U1122">
            <v>294.66000000000003</v>
          </cell>
          <cell r="W1122">
            <v>306.18</v>
          </cell>
        </row>
        <row r="1123">
          <cell r="A1123" t="str">
            <v>5 S 02 702 00</v>
          </cell>
          <cell r="B1123" t="str">
            <v>Limpeza e enchimento de junta de pavimento de conc</v>
          </cell>
          <cell r="E1123" t="str">
            <v>m</v>
          </cell>
          <cell r="G1123">
            <v>2.87</v>
          </cell>
          <cell r="M1123">
            <v>2.8</v>
          </cell>
          <cell r="O1123">
            <v>2.64</v>
          </cell>
          <cell r="Q1123">
            <v>2.5099999999999998</v>
          </cell>
          <cell r="S1123">
            <v>2.52</v>
          </cell>
          <cell r="U1123">
            <v>2.57</v>
          </cell>
          <cell r="W1123">
            <v>2.5499999999999998</v>
          </cell>
        </row>
        <row r="1124">
          <cell r="A1124" t="str">
            <v>5 S 02 905 00</v>
          </cell>
          <cell r="B1124" t="str">
            <v>Remoção mecanizada de revestimento betuminoso</v>
          </cell>
          <cell r="E1124" t="str">
            <v>m3</v>
          </cell>
          <cell r="G1124">
            <v>5.33</v>
          </cell>
          <cell r="M1124">
            <v>5.88</v>
          </cell>
          <cell r="O1124">
            <v>6.16</v>
          </cell>
          <cell r="Q1124">
            <v>6</v>
          </cell>
          <cell r="S1124">
            <v>6</v>
          </cell>
          <cell r="U1124">
            <v>6.05</v>
          </cell>
          <cell r="W1124">
            <v>6.23</v>
          </cell>
        </row>
        <row r="1125">
          <cell r="A1125" t="str">
            <v>5 S 02 905 01</v>
          </cell>
          <cell r="B1125" t="str">
            <v>Remoção manual de revestimento betuminoso</v>
          </cell>
          <cell r="E1125" t="str">
            <v>m3</v>
          </cell>
          <cell r="G1125">
            <v>89.15</v>
          </cell>
          <cell r="M1125">
            <v>103.64</v>
          </cell>
          <cell r="O1125">
            <v>104.36</v>
          </cell>
          <cell r="Q1125">
            <v>102.76</v>
          </cell>
          <cell r="S1125">
            <v>102.76</v>
          </cell>
          <cell r="U1125">
            <v>103.02</v>
          </cell>
          <cell r="W1125">
            <v>104.05</v>
          </cell>
        </row>
        <row r="1126">
          <cell r="A1126" t="str">
            <v>5 S 02 906 00</v>
          </cell>
          <cell r="B1126" t="str">
            <v>Remoção mecanizada da camada granular pavimento</v>
          </cell>
          <cell r="E1126" t="str">
            <v>m3</v>
          </cell>
          <cell r="G1126">
            <v>3.43</v>
          </cell>
          <cell r="M1126">
            <v>3.74</v>
          </cell>
          <cell r="O1126">
            <v>3.95</v>
          </cell>
          <cell r="Q1126">
            <v>3.84</v>
          </cell>
          <cell r="S1126">
            <v>3.84</v>
          </cell>
          <cell r="U1126">
            <v>3.88</v>
          </cell>
          <cell r="W1126">
            <v>3.98</v>
          </cell>
        </row>
        <row r="1127">
          <cell r="A1127" t="str">
            <v>5 S 02 906 01</v>
          </cell>
          <cell r="B1127" t="str">
            <v>Remoção manual da camada granular do pavimento</v>
          </cell>
          <cell r="E1127" t="str">
            <v>m3</v>
          </cell>
          <cell r="G1127">
            <v>48.07</v>
          </cell>
          <cell r="M1127">
            <v>56.37</v>
          </cell>
          <cell r="O1127">
            <v>56.65</v>
          </cell>
          <cell r="Q1127">
            <v>56.02</v>
          </cell>
          <cell r="S1127">
            <v>56.02</v>
          </cell>
          <cell r="U1127">
            <v>56.12</v>
          </cell>
          <cell r="W1127">
            <v>56.53</v>
          </cell>
        </row>
        <row r="1128">
          <cell r="A1128" t="str">
            <v>5 S 02 907 00</v>
          </cell>
          <cell r="B1128" t="str">
            <v>Remoção mecanizada material de baixa capac.suporte</v>
          </cell>
          <cell r="E1128" t="str">
            <v>m3</v>
          </cell>
          <cell r="G1128">
            <v>3.37</v>
          </cell>
          <cell r="M1128">
            <v>3.69</v>
          </cell>
          <cell r="O1128">
            <v>3.89</v>
          </cell>
          <cell r="Q1128">
            <v>3.78</v>
          </cell>
          <cell r="S1128">
            <v>3.78</v>
          </cell>
          <cell r="U1128">
            <v>3.82</v>
          </cell>
          <cell r="W1128">
            <v>3.92</v>
          </cell>
        </row>
        <row r="1129">
          <cell r="A1129" t="str">
            <v>5 S 02 907 01</v>
          </cell>
          <cell r="B1129" t="str">
            <v>Remoção manual de material de baixa capac.suporte</v>
          </cell>
          <cell r="E1129" t="str">
            <v>m3</v>
          </cell>
          <cell r="G1129">
            <v>40.71</v>
          </cell>
          <cell r="M1129">
            <v>47.77</v>
          </cell>
          <cell r="O1129">
            <v>48</v>
          </cell>
          <cell r="Q1129">
            <v>47.48</v>
          </cell>
          <cell r="S1129">
            <v>47.48</v>
          </cell>
          <cell r="U1129">
            <v>47.56</v>
          </cell>
          <cell r="W1129">
            <v>47.9</v>
          </cell>
        </row>
        <row r="1130">
          <cell r="A1130" t="str">
            <v>5 S 02 908 00</v>
          </cell>
          <cell r="B1130" t="str">
            <v>Arrancamento e remoção de paralelepípedos</v>
          </cell>
          <cell r="E1130" t="str">
            <v>m2</v>
          </cell>
          <cell r="G1130">
            <v>11.4</v>
          </cell>
          <cell r="M1130">
            <v>13.14</v>
          </cell>
          <cell r="O1130">
            <v>13.14</v>
          </cell>
          <cell r="Q1130">
            <v>12.81</v>
          </cell>
          <cell r="S1130">
            <v>12.81</v>
          </cell>
          <cell r="U1130">
            <v>13.03</v>
          </cell>
          <cell r="W1130">
            <v>13.03</v>
          </cell>
        </row>
        <row r="1131">
          <cell r="A1131" t="str">
            <v>5 S 02 909 00</v>
          </cell>
          <cell r="B1131" t="str">
            <v>Arrancamento e remoção de meios-fios</v>
          </cell>
          <cell r="E1131" t="str">
            <v>m3</v>
          </cell>
          <cell r="G1131">
            <v>61.88</v>
          </cell>
          <cell r="M1131">
            <v>71.58</v>
          </cell>
          <cell r="O1131">
            <v>71.58</v>
          </cell>
          <cell r="Q1131">
            <v>69.930000000000007</v>
          </cell>
          <cell r="S1131">
            <v>69.930000000000007</v>
          </cell>
          <cell r="U1131">
            <v>71.03</v>
          </cell>
          <cell r="W1131">
            <v>71.03</v>
          </cell>
        </row>
        <row r="1132">
          <cell r="A1132" t="str">
            <v>5 S 02 990 11</v>
          </cell>
          <cell r="B1132" t="str">
            <v>Fresagem contínua do revest. betuminoso</v>
          </cell>
          <cell r="E1132" t="str">
            <v>m3</v>
          </cell>
          <cell r="G1132">
            <v>86.17</v>
          </cell>
          <cell r="M1132">
            <v>92</v>
          </cell>
          <cell r="O1132">
            <v>93.45</v>
          </cell>
          <cell r="Q1132">
            <v>93.07</v>
          </cell>
          <cell r="S1132">
            <v>93.58</v>
          </cell>
          <cell r="U1132">
            <v>96.4</v>
          </cell>
          <cell r="W1132">
            <v>97.9</v>
          </cell>
        </row>
        <row r="1133">
          <cell r="A1133" t="str">
            <v>5 S 02 990 12</v>
          </cell>
          <cell r="B1133" t="str">
            <v>Fresagem descontínua revest. betuminoso</v>
          </cell>
          <cell r="E1133" t="str">
            <v>m3</v>
          </cell>
          <cell r="G1133">
            <v>116.14</v>
          </cell>
          <cell r="M1133">
            <v>128.27000000000001</v>
          </cell>
          <cell r="O1133">
            <v>129.79</v>
          </cell>
          <cell r="Q1133">
            <v>128.9</v>
          </cell>
          <cell r="S1133">
            <v>129.41999999999999</v>
          </cell>
          <cell r="U1133">
            <v>132.26</v>
          </cell>
          <cell r="W1133">
            <v>132.56</v>
          </cell>
        </row>
        <row r="1134">
          <cell r="A1134" t="str">
            <v>5 S 04 300 16</v>
          </cell>
          <cell r="B1134" t="str">
            <v>Bueiro met. chapas múltiplas D=1,60m galv.</v>
          </cell>
          <cell r="E1134" t="str">
            <v>m</v>
          </cell>
          <cell r="G1134">
            <v>845.64</v>
          </cell>
          <cell r="M1134">
            <v>981.36</v>
          </cell>
          <cell r="O1134">
            <v>1028.1099999999999</v>
          </cell>
          <cell r="Q1134">
            <v>1026.23</v>
          </cell>
          <cell r="S1134">
            <v>1027.33</v>
          </cell>
          <cell r="U1134">
            <v>1025.5999999999999</v>
          </cell>
          <cell r="W1134">
            <v>1025.6500000000001</v>
          </cell>
        </row>
        <row r="1135">
          <cell r="A1135" t="str">
            <v>5 S 04 300 20</v>
          </cell>
          <cell r="B1135" t="str">
            <v>Bueiro met. chapas múltiplas D=2,00m galv.</v>
          </cell>
          <cell r="E1135" t="str">
            <v>m</v>
          </cell>
          <cell r="G1135">
            <v>1056.94</v>
          </cell>
          <cell r="M1135">
            <v>1210.78</v>
          </cell>
          <cell r="O1135">
            <v>1279.3399999999999</v>
          </cell>
          <cell r="Q1135">
            <v>1277.26</v>
          </cell>
          <cell r="S1135">
            <v>1278.49</v>
          </cell>
          <cell r="U1135">
            <v>1276.1500000000001</v>
          </cell>
          <cell r="W1135">
            <v>1276.2</v>
          </cell>
        </row>
        <row r="1136">
          <cell r="A1136" t="str">
            <v>5 S 04 301 16</v>
          </cell>
          <cell r="B1136" t="str">
            <v>Bueiro met. chapas múltiplas D=1,60m rev. epoxy</v>
          </cell>
          <cell r="E1136" t="str">
            <v>m</v>
          </cell>
          <cell r="G1136">
            <v>921.74</v>
          </cell>
          <cell r="M1136">
            <v>1066.28</v>
          </cell>
          <cell r="O1136">
            <v>1076.94</v>
          </cell>
          <cell r="Q1136">
            <v>1075.6600000000001</v>
          </cell>
          <cell r="S1136">
            <v>1076.77</v>
          </cell>
          <cell r="U1136">
            <v>1075.04</v>
          </cell>
          <cell r="W1136">
            <v>1075.0899999999999</v>
          </cell>
        </row>
        <row r="1137">
          <cell r="A1137" t="str">
            <v>5 S 04 301 20</v>
          </cell>
          <cell r="B1137" t="str">
            <v>Bueiro met. chapas múltiplas D=2,00m rev. epoxy</v>
          </cell>
          <cell r="E1137" t="str">
            <v>m</v>
          </cell>
          <cell r="G1137">
            <v>1150.75</v>
          </cell>
          <cell r="M1137">
            <v>1315.77</v>
          </cell>
          <cell r="O1137">
            <v>1339.98</v>
          </cell>
          <cell r="Q1137">
            <v>1337.99</v>
          </cell>
          <cell r="S1137">
            <v>1339.22</v>
          </cell>
          <cell r="U1137">
            <v>1336.88</v>
          </cell>
          <cell r="W1137">
            <v>1336.93</v>
          </cell>
        </row>
        <row r="1138">
          <cell r="A1138" t="str">
            <v>5 S 04 310 16</v>
          </cell>
          <cell r="B1138" t="str">
            <v>Bueiro met. s/ interrup. de tráf. D=1,60m galv.</v>
          </cell>
          <cell r="E1138" t="str">
            <v>m</v>
          </cell>
          <cell r="G1138">
            <v>1667.71</v>
          </cell>
          <cell r="M1138">
            <v>1957.4</v>
          </cell>
          <cell r="O1138">
            <v>1958.05</v>
          </cell>
          <cell r="Q1138">
            <v>1892.17</v>
          </cell>
          <cell r="S1138">
            <v>1893.36</v>
          </cell>
          <cell r="U1138">
            <v>1891.69</v>
          </cell>
          <cell r="W1138">
            <v>1892.56</v>
          </cell>
        </row>
        <row r="1139">
          <cell r="A1139" t="str">
            <v>5 S 04 310 20</v>
          </cell>
          <cell r="B1139" t="str">
            <v>Bueiro met. s/ interrup. de tráf. D=2,00m galv.</v>
          </cell>
          <cell r="E1139" t="str">
            <v>m</v>
          </cell>
          <cell r="G1139">
            <v>2013.11</v>
          </cell>
          <cell r="M1139">
            <v>2434.67</v>
          </cell>
          <cell r="O1139">
            <v>2435.4499999999998</v>
          </cell>
          <cell r="Q1139">
            <v>2282.92</v>
          </cell>
          <cell r="S1139">
            <v>2284.36</v>
          </cell>
          <cell r="U1139">
            <v>2282.35</v>
          </cell>
          <cell r="W1139">
            <v>2283.39</v>
          </cell>
        </row>
        <row r="1140">
          <cell r="A1140" t="str">
            <v>5 S 04 311 16</v>
          </cell>
          <cell r="B1140" t="str">
            <v>Bueiro met.s/interrupção traf. D=1,60 m rev.epoxy</v>
          </cell>
          <cell r="E1140" t="str">
            <v>m</v>
          </cell>
          <cell r="G1140">
            <v>1700.88</v>
          </cell>
          <cell r="M1140">
            <v>2030.38</v>
          </cell>
          <cell r="O1140">
            <v>2031.03</v>
          </cell>
          <cell r="Q1140">
            <v>1828.85</v>
          </cell>
          <cell r="S1140">
            <v>1830.05</v>
          </cell>
          <cell r="U1140">
            <v>1828.37</v>
          </cell>
          <cell r="W1140">
            <v>1829.25</v>
          </cell>
        </row>
        <row r="1141">
          <cell r="A1141" t="str">
            <v>5 S 04 311 20</v>
          </cell>
          <cell r="B1141" t="str">
            <v>Bueiro met.s/interrupção tráf. D=2,00 m rev. epoxy</v>
          </cell>
          <cell r="E1141" t="str">
            <v>m</v>
          </cell>
          <cell r="G1141">
            <v>2222.9899999999998</v>
          </cell>
          <cell r="M1141">
            <v>2441.5700000000002</v>
          </cell>
          <cell r="O1141">
            <v>2442.35</v>
          </cell>
          <cell r="Q1141">
            <v>2288.87</v>
          </cell>
          <cell r="S1141">
            <v>2290.3000000000002</v>
          </cell>
          <cell r="U1141">
            <v>2288.29</v>
          </cell>
          <cell r="W1141">
            <v>2289.34</v>
          </cell>
        </row>
        <row r="1142">
          <cell r="A1142" t="str">
            <v>5 S 04 999 01</v>
          </cell>
          <cell r="B1142" t="str">
            <v>Remoção de bueiros existentes</v>
          </cell>
          <cell r="E1142" t="str">
            <v>m</v>
          </cell>
          <cell r="G1142">
            <v>31.23</v>
          </cell>
          <cell r="M1142">
            <v>36.700000000000003</v>
          </cell>
          <cell r="O1142">
            <v>36.86</v>
          </cell>
          <cell r="Q1142">
            <v>36.49</v>
          </cell>
          <cell r="S1142">
            <v>36.49</v>
          </cell>
          <cell r="U1142">
            <v>36.549999999999997</v>
          </cell>
          <cell r="W1142">
            <v>36.79</v>
          </cell>
        </row>
        <row r="1143">
          <cell r="A1143" t="str">
            <v>5 S 04 999 04</v>
          </cell>
          <cell r="B1143" t="str">
            <v>Restauração de disp. danif. com concr. fck=12 MPa</v>
          </cell>
          <cell r="E1143" t="str">
            <v>m3</v>
          </cell>
          <cell r="G1143">
            <v>219.35</v>
          </cell>
          <cell r="M1143">
            <v>240.55</v>
          </cell>
          <cell r="O1143">
            <v>246.17</v>
          </cell>
          <cell r="Q1143">
            <v>237.17</v>
          </cell>
          <cell r="S1143">
            <v>248.81</v>
          </cell>
          <cell r="U1143">
            <v>233.19</v>
          </cell>
          <cell r="W1143">
            <v>241.57</v>
          </cell>
        </row>
        <row r="1144">
          <cell r="A1144" t="str">
            <v>5 S 04 999 07</v>
          </cell>
          <cell r="B1144" t="str">
            <v>Demolição de dispositivos de concreto simples</v>
          </cell>
          <cell r="E1144" t="str">
            <v>m3</v>
          </cell>
          <cell r="G1144">
            <v>56.73</v>
          </cell>
          <cell r="M1144">
            <v>67.31</v>
          </cell>
          <cell r="O1144">
            <v>67.47</v>
          </cell>
          <cell r="Q1144">
            <v>67.099999999999994</v>
          </cell>
          <cell r="S1144">
            <v>67.099999999999994</v>
          </cell>
          <cell r="U1144">
            <v>67.16</v>
          </cell>
          <cell r="W1144">
            <v>67.400000000000006</v>
          </cell>
        </row>
        <row r="1145">
          <cell r="A1145" t="str">
            <v>5 S 04 999 08</v>
          </cell>
          <cell r="B1145" t="str">
            <v>Demolição de dispositivos de concreto armado</v>
          </cell>
          <cell r="E1145" t="str">
            <v>m3</v>
          </cell>
          <cell r="G1145">
            <v>269.33</v>
          </cell>
          <cell r="M1145">
            <v>306.11</v>
          </cell>
          <cell r="O1145">
            <v>306.33</v>
          </cell>
          <cell r="Q1145">
            <v>299.20999999999998</v>
          </cell>
          <cell r="S1145">
            <v>299.20999999999998</v>
          </cell>
          <cell r="U1145">
            <v>299.27999999999997</v>
          </cell>
          <cell r="W1145">
            <v>299.58</v>
          </cell>
        </row>
        <row r="1146">
          <cell r="A1146" t="str">
            <v>5 S 05 100 00</v>
          </cell>
          <cell r="B1146" t="str">
            <v>Enleivamento</v>
          </cell>
          <cell r="E1146" t="str">
            <v>m2</v>
          </cell>
          <cell r="G1146">
            <v>3.36</v>
          </cell>
          <cell r="M1146">
            <v>3.92</v>
          </cell>
          <cell r="O1146">
            <v>3.92</v>
          </cell>
          <cell r="Q1146">
            <v>3.85</v>
          </cell>
          <cell r="S1146">
            <v>3.85</v>
          </cell>
          <cell r="U1146">
            <v>3.9</v>
          </cell>
          <cell r="W1146">
            <v>3.9</v>
          </cell>
        </row>
        <row r="1147">
          <cell r="A1147" t="str">
            <v>5 S 05 102 00</v>
          </cell>
          <cell r="B1147" t="str">
            <v>Hidrossemeadura</v>
          </cell>
          <cell r="E1147" t="str">
            <v>m2</v>
          </cell>
          <cell r="G1147">
            <v>1.1399999999999999</v>
          </cell>
          <cell r="M1147">
            <v>0.84</v>
          </cell>
          <cell r="O1147">
            <v>0.86</v>
          </cell>
          <cell r="Q1147">
            <v>0.84</v>
          </cell>
          <cell r="S1147">
            <v>0.85</v>
          </cell>
          <cell r="U1147">
            <v>0.89</v>
          </cell>
          <cell r="W1147">
            <v>0.93</v>
          </cell>
        </row>
        <row r="1148">
          <cell r="A1148" t="str">
            <v>5 S 05 300 01</v>
          </cell>
          <cell r="B1148" t="str">
            <v>Alvenaria de pedra arrumada</v>
          </cell>
          <cell r="E1148" t="str">
            <v>m3</v>
          </cell>
          <cell r="G1148">
            <v>47.78</v>
          </cell>
          <cell r="M1148">
            <v>55.63</v>
          </cell>
          <cell r="O1148">
            <v>56.22</v>
          </cell>
          <cell r="Q1148">
            <v>55.59</v>
          </cell>
          <cell r="S1148">
            <v>57.06</v>
          </cell>
          <cell r="U1148">
            <v>57.26</v>
          </cell>
          <cell r="W1148">
            <v>57.32</v>
          </cell>
        </row>
        <row r="1149">
          <cell r="A1149" t="str">
            <v>5 S 05 300 02</v>
          </cell>
          <cell r="B1149" t="str">
            <v>Enrocamento de pedra jogada</v>
          </cell>
          <cell r="E1149" t="str">
            <v>m3</v>
          </cell>
          <cell r="G1149">
            <v>27.48</v>
          </cell>
          <cell r="M1149">
            <v>31.54</v>
          </cell>
          <cell r="O1149">
            <v>32.03</v>
          </cell>
          <cell r="Q1149">
            <v>31.5</v>
          </cell>
          <cell r="S1149">
            <v>32.729999999999997</v>
          </cell>
          <cell r="U1149">
            <v>32.9</v>
          </cell>
          <cell r="W1149">
            <v>32.950000000000003</v>
          </cell>
        </row>
        <row r="1150">
          <cell r="A1150" t="str">
            <v>5 S 05 301 00</v>
          </cell>
          <cell r="B1150" t="str">
            <v>Alvenaria de pedra argamassada</v>
          </cell>
          <cell r="E1150" t="str">
            <v>m3</v>
          </cell>
          <cell r="G1150">
            <v>123.04</v>
          </cell>
          <cell r="M1150">
            <v>136.59</v>
          </cell>
          <cell r="O1150">
            <v>139.43</v>
          </cell>
          <cell r="Q1150">
            <v>135.06</v>
          </cell>
          <cell r="S1150">
            <v>140.97999999999999</v>
          </cell>
          <cell r="U1150">
            <v>133.9</v>
          </cell>
          <cell r="W1150">
            <v>137.78</v>
          </cell>
        </row>
        <row r="1151">
          <cell r="A1151" t="str">
            <v>5 S 05 302 01</v>
          </cell>
          <cell r="B1151" t="str">
            <v>Muro de gabião tipo caixa</v>
          </cell>
          <cell r="E1151" t="str">
            <v>m3</v>
          </cell>
          <cell r="G1151">
            <v>124.7</v>
          </cell>
          <cell r="M1151">
            <v>145.96</v>
          </cell>
          <cell r="O1151">
            <v>138.34</v>
          </cell>
          <cell r="Q1151">
            <v>137.43</v>
          </cell>
          <cell r="S1151">
            <v>138.84</v>
          </cell>
          <cell r="U1151">
            <v>139.61000000000001</v>
          </cell>
          <cell r="W1151">
            <v>139.63999999999999</v>
          </cell>
        </row>
        <row r="1152">
          <cell r="A1152" t="str">
            <v>5 S 05 303 01</v>
          </cell>
          <cell r="B1152" t="str">
            <v>Terra armada - ECE - greide 0,0&lt;h&lt;6,00m</v>
          </cell>
          <cell r="E1152" t="str">
            <v>m2</v>
          </cell>
          <cell r="G1152">
            <v>185.44</v>
          </cell>
          <cell r="M1152">
            <v>196.56</v>
          </cell>
          <cell r="O1152">
            <v>196.56</v>
          </cell>
          <cell r="Q1152">
            <v>218.81</v>
          </cell>
          <cell r="S1152">
            <v>218.81</v>
          </cell>
          <cell r="U1152">
            <v>218.81</v>
          </cell>
          <cell r="W1152">
            <v>218.81</v>
          </cell>
        </row>
        <row r="1153">
          <cell r="A1153" t="str">
            <v>5 S 05 303 02</v>
          </cell>
          <cell r="B1153" t="str">
            <v>Terra armada - ECE - greide 6,0&lt;h&lt;9,00</v>
          </cell>
          <cell r="E1153" t="str">
            <v>m2</v>
          </cell>
          <cell r="G1153">
            <v>208.05</v>
          </cell>
          <cell r="M1153">
            <v>220.52</v>
          </cell>
          <cell r="O1153">
            <v>220.52</v>
          </cell>
          <cell r="Q1153">
            <v>245.49</v>
          </cell>
          <cell r="S1153">
            <v>245.49</v>
          </cell>
          <cell r="U1153">
            <v>245.49</v>
          </cell>
          <cell r="W1153">
            <v>245.49</v>
          </cell>
        </row>
        <row r="1154">
          <cell r="A1154" t="str">
            <v>5 S 05 303 03</v>
          </cell>
          <cell r="B1154" t="str">
            <v>Terra armada - ECE - greide 9,0&lt;h&lt;12,00m</v>
          </cell>
          <cell r="E1154" t="str">
            <v>m2</v>
          </cell>
          <cell r="G1154">
            <v>230.67</v>
          </cell>
          <cell r="M1154">
            <v>244.38</v>
          </cell>
          <cell r="O1154">
            <v>244.38</v>
          </cell>
          <cell r="Q1154">
            <v>272.19</v>
          </cell>
          <cell r="S1154">
            <v>272.19</v>
          </cell>
          <cell r="U1154">
            <v>272.19</v>
          </cell>
          <cell r="W1154">
            <v>272.19</v>
          </cell>
        </row>
        <row r="1155">
          <cell r="A1155" t="str">
            <v>5 S 05 303 04</v>
          </cell>
          <cell r="B1155" t="str">
            <v>Terra armada - ECE - pé de talude 0,0&lt;h&lt;6,00m</v>
          </cell>
          <cell r="E1155" t="str">
            <v>m2</v>
          </cell>
          <cell r="G1155">
            <v>218.61</v>
          </cell>
          <cell r="M1155">
            <v>231.72</v>
          </cell>
          <cell r="O1155">
            <v>231.72</v>
          </cell>
          <cell r="Q1155">
            <v>257.95</v>
          </cell>
          <cell r="S1155">
            <v>257.95</v>
          </cell>
          <cell r="U1155">
            <v>257.95</v>
          </cell>
          <cell r="W1155">
            <v>257.95</v>
          </cell>
        </row>
        <row r="1156">
          <cell r="A1156" t="str">
            <v>5 S 05 303 05</v>
          </cell>
          <cell r="B1156" t="str">
            <v>Terra armada - ECE - pé de talude 6,0&lt;h&lt;9,00m</v>
          </cell>
          <cell r="E1156" t="str">
            <v>m2</v>
          </cell>
          <cell r="G1156">
            <v>245.74</v>
          </cell>
          <cell r="M1156">
            <v>260.49</v>
          </cell>
          <cell r="O1156">
            <v>260.49</v>
          </cell>
          <cell r="Q1156">
            <v>289.97000000000003</v>
          </cell>
          <cell r="S1156">
            <v>289.97000000000003</v>
          </cell>
          <cell r="U1156">
            <v>289.97000000000003</v>
          </cell>
          <cell r="W1156">
            <v>289.97000000000003</v>
          </cell>
        </row>
        <row r="1157">
          <cell r="A1157" t="str">
            <v>5 S 05 303 06</v>
          </cell>
          <cell r="B1157" t="str">
            <v>Terra armada - ECE - pé de talude 9,0&lt;h&lt;12,00m</v>
          </cell>
          <cell r="E1157" t="str">
            <v>m2</v>
          </cell>
          <cell r="G1157">
            <v>271.38</v>
          </cell>
          <cell r="M1157">
            <v>287.66000000000003</v>
          </cell>
          <cell r="O1157">
            <v>287.66000000000003</v>
          </cell>
          <cell r="Q1157">
            <v>324.2</v>
          </cell>
          <cell r="S1157">
            <v>324.2</v>
          </cell>
          <cell r="U1157">
            <v>324.2</v>
          </cell>
          <cell r="W1157">
            <v>324.2</v>
          </cell>
        </row>
        <row r="1158">
          <cell r="A1158" t="str">
            <v>5 S 05 303 07</v>
          </cell>
          <cell r="B1158" t="str">
            <v>Terra armada - ECE - encontro portante 0,0&lt;h&lt;6,0m</v>
          </cell>
          <cell r="E1158" t="str">
            <v>m2</v>
          </cell>
          <cell r="G1158">
            <v>398.04</v>
          </cell>
          <cell r="M1158">
            <v>421.92</v>
          </cell>
          <cell r="O1158">
            <v>421.92</v>
          </cell>
          <cell r="Q1158">
            <v>469.68</v>
          </cell>
          <cell r="S1158">
            <v>469.68</v>
          </cell>
          <cell r="U1158">
            <v>469.68</v>
          </cell>
          <cell r="W1158">
            <v>469.68</v>
          </cell>
        </row>
        <row r="1159">
          <cell r="A1159" t="str">
            <v>5 S 05 303 08</v>
          </cell>
          <cell r="B1159" t="str">
            <v>Terra armada - ECE - encontro portante 6,0&lt;h&lt;9,00m</v>
          </cell>
          <cell r="E1159" t="str">
            <v>m2</v>
          </cell>
          <cell r="G1159">
            <v>530.41999999999996</v>
          </cell>
          <cell r="M1159">
            <v>562.24</v>
          </cell>
          <cell r="O1159">
            <v>562.24</v>
          </cell>
          <cell r="Q1159">
            <v>625.9</v>
          </cell>
          <cell r="S1159">
            <v>625.9</v>
          </cell>
          <cell r="U1159">
            <v>625.9</v>
          </cell>
          <cell r="W1159">
            <v>625.9</v>
          </cell>
        </row>
        <row r="1160">
          <cell r="A1160" t="str">
            <v>5 S 05 303 09</v>
          </cell>
          <cell r="B1160" t="str">
            <v>Escamas de concreto armado para terra armada</v>
          </cell>
          <cell r="E1160" t="str">
            <v>m3</v>
          </cell>
          <cell r="G1160">
            <v>470.28</v>
          </cell>
          <cell r="M1160">
            <v>517.65</v>
          </cell>
          <cell r="O1160">
            <v>535.33000000000004</v>
          </cell>
          <cell r="Q1160">
            <v>524.22</v>
          </cell>
          <cell r="S1160">
            <v>539.16999999999996</v>
          </cell>
          <cell r="U1160">
            <v>533</v>
          </cell>
          <cell r="W1160">
            <v>544.04</v>
          </cell>
        </row>
        <row r="1161">
          <cell r="A1161" t="str">
            <v>5 S 05 303 10</v>
          </cell>
          <cell r="B1161" t="str">
            <v>Conc. de soleira e arrem. de maciço de terra arm.</v>
          </cell>
          <cell r="E1161" t="str">
            <v>m3</v>
          </cell>
          <cell r="G1161">
            <v>227.24</v>
          </cell>
          <cell r="M1161">
            <v>248.06</v>
          </cell>
          <cell r="O1161">
            <v>254.14</v>
          </cell>
          <cell r="Q1161">
            <v>244.32</v>
          </cell>
          <cell r="S1161">
            <v>256.86</v>
          </cell>
          <cell r="U1161">
            <v>239.95</v>
          </cell>
          <cell r="W1161">
            <v>249.1</v>
          </cell>
        </row>
        <row r="1162">
          <cell r="A1162" t="str">
            <v>5 S 05 303 11</v>
          </cell>
          <cell r="B1162" t="str">
            <v>Montagem de maciço terra armada</v>
          </cell>
          <cell r="E1162" t="str">
            <v>m2</v>
          </cell>
          <cell r="G1162">
            <v>52.96</v>
          </cell>
          <cell r="M1162">
            <v>61.95</v>
          </cell>
          <cell r="O1162">
            <v>61.95</v>
          </cell>
          <cell r="Q1162">
            <v>61.16</v>
          </cell>
          <cell r="S1162">
            <v>61.16</v>
          </cell>
          <cell r="U1162">
            <v>61.69</v>
          </cell>
          <cell r="W1162">
            <v>61.69</v>
          </cell>
        </row>
        <row r="1163">
          <cell r="A1163" t="str">
            <v>5 S 05 340 01</v>
          </cell>
          <cell r="B1163" t="str">
            <v>Execução cortina atirantada conc.armado fck=15 MPa</v>
          </cell>
          <cell r="E1163" t="str">
            <v>m3</v>
          </cell>
          <cell r="G1163">
            <v>776.35</v>
          </cell>
          <cell r="M1163">
            <v>859.06</v>
          </cell>
          <cell r="O1163">
            <v>882.36</v>
          </cell>
          <cell r="Q1163">
            <v>881.64</v>
          </cell>
          <cell r="S1163">
            <v>893.71</v>
          </cell>
          <cell r="U1163">
            <v>902.15</v>
          </cell>
          <cell r="W1163">
            <v>911.33</v>
          </cell>
        </row>
        <row r="1164">
          <cell r="A1164" t="str">
            <v>5 S 05 900 01</v>
          </cell>
          <cell r="B1164" t="str">
            <v>Execução tirante protendido cortina atirantada</v>
          </cell>
          <cell r="E1164" t="str">
            <v>m</v>
          </cell>
          <cell r="G1164">
            <v>81.75</v>
          </cell>
          <cell r="M1164">
            <v>91.9</v>
          </cell>
          <cell r="O1164">
            <v>92.75</v>
          </cell>
          <cell r="Q1164">
            <v>92.73</v>
          </cell>
          <cell r="S1164">
            <v>92.78</v>
          </cell>
          <cell r="U1164">
            <v>95.62</v>
          </cell>
          <cell r="W1164">
            <v>95.66</v>
          </cell>
        </row>
        <row r="1165">
          <cell r="A1165" t="str">
            <v>5 S 06 400 01</v>
          </cell>
          <cell r="B1165" t="str">
            <v>Cêrcas arame farp. c/ mourão conc. seção quadr.</v>
          </cell>
          <cell r="E1165" t="str">
            <v>m</v>
          </cell>
          <cell r="G1165">
            <v>12.2</v>
          </cell>
          <cell r="M1165">
            <v>14.91</v>
          </cell>
          <cell r="O1165">
            <v>15.13</v>
          </cell>
          <cell r="Q1165">
            <v>15.44</v>
          </cell>
          <cell r="S1165">
            <v>14.52</v>
          </cell>
          <cell r="U1165">
            <v>14.97</v>
          </cell>
          <cell r="W1165">
            <v>14.98</v>
          </cell>
        </row>
        <row r="1166">
          <cell r="A1166" t="str">
            <v>5 S 06 400 02</v>
          </cell>
          <cell r="B1166" t="str">
            <v>Cerca arame farp. c/ mourão de conc. seção triang</v>
          </cell>
          <cell r="E1166" t="str">
            <v>m</v>
          </cell>
          <cell r="G1166">
            <v>9.64</v>
          </cell>
          <cell r="M1166">
            <v>11.54</v>
          </cell>
          <cell r="O1166">
            <v>11.7</v>
          </cell>
          <cell r="Q1166">
            <v>12.02</v>
          </cell>
          <cell r="S1166">
            <v>11.56</v>
          </cell>
          <cell r="U1166">
            <v>11.85</v>
          </cell>
          <cell r="W1166">
            <v>11.86</v>
          </cell>
        </row>
        <row r="1167">
          <cell r="A1167" t="str">
            <v>5 S 06 410 00</v>
          </cell>
          <cell r="B1167" t="str">
            <v>Cêrcas arame farpado com suporte madeira</v>
          </cell>
          <cell r="E1167" t="str">
            <v>m</v>
          </cell>
          <cell r="G1167">
            <v>14.63</v>
          </cell>
          <cell r="M1167">
            <v>18.72</v>
          </cell>
          <cell r="O1167">
            <v>18.739999999999998</v>
          </cell>
          <cell r="Q1167">
            <v>19.04</v>
          </cell>
          <cell r="S1167">
            <v>19.04</v>
          </cell>
          <cell r="U1167">
            <v>19.13</v>
          </cell>
          <cell r="W1167">
            <v>19.149999999999999</v>
          </cell>
        </row>
        <row r="1168">
          <cell r="A1168" t="str">
            <v>5 S 09 001 07</v>
          </cell>
          <cell r="B1168" t="str">
            <v>Transporte local em rodov. não pavim.</v>
          </cell>
          <cell r="E1168" t="str">
            <v>tkm</v>
          </cell>
          <cell r="G1168">
            <v>0.49</v>
          </cell>
          <cell r="M1168">
            <v>0.54</v>
          </cell>
          <cell r="O1168">
            <v>0.55000000000000004</v>
          </cell>
          <cell r="Q1168">
            <v>0.53</v>
          </cell>
          <cell r="S1168">
            <v>0.53</v>
          </cell>
          <cell r="U1168">
            <v>0.53</v>
          </cell>
          <cell r="W1168">
            <v>0.54</v>
          </cell>
        </row>
        <row r="1169">
          <cell r="A1169" t="str">
            <v>5 S 09 001 90</v>
          </cell>
          <cell r="B1169" t="str">
            <v>Transporte comercial c/ carroc. rodov. não pav.</v>
          </cell>
          <cell r="E1169" t="str">
            <v>tkm</v>
          </cell>
          <cell r="G1169">
            <v>0.32</v>
          </cell>
          <cell r="M1169">
            <v>0.35</v>
          </cell>
          <cell r="O1169">
            <v>0.36</v>
          </cell>
          <cell r="Q1169">
            <v>0.35</v>
          </cell>
          <cell r="S1169">
            <v>0.35</v>
          </cell>
          <cell r="U1169">
            <v>0.35</v>
          </cell>
          <cell r="W1169">
            <v>0.36</v>
          </cell>
        </row>
        <row r="1170">
          <cell r="A1170" t="str">
            <v>5 S 09 002 07</v>
          </cell>
          <cell r="B1170" t="str">
            <v>Transporte local em rodov. pavim.</v>
          </cell>
          <cell r="E1170" t="str">
            <v>tkm</v>
          </cell>
          <cell r="G1170">
            <v>0.36</v>
          </cell>
          <cell r="M1170">
            <v>0.4</v>
          </cell>
          <cell r="O1170">
            <v>0.41</v>
          </cell>
          <cell r="Q1170">
            <v>0.39</v>
          </cell>
          <cell r="S1170">
            <v>0.39</v>
          </cell>
          <cell r="U1170">
            <v>0.4</v>
          </cell>
          <cell r="W1170">
            <v>0.41</v>
          </cell>
        </row>
        <row r="1171">
          <cell r="A1171" t="str">
            <v>5 S 09 002 90</v>
          </cell>
          <cell r="B1171" t="str">
            <v>Transporte comercial c/ carroceria rodov. pav.</v>
          </cell>
          <cell r="E1171" t="str">
            <v>tkm</v>
          </cell>
          <cell r="G1171">
            <v>0.21</v>
          </cell>
          <cell r="M1171">
            <v>0.23</v>
          </cell>
          <cell r="O1171">
            <v>0.24</v>
          </cell>
          <cell r="Q1171">
            <v>0.23</v>
          </cell>
          <cell r="S1171">
            <v>0.23</v>
          </cell>
          <cell r="U1171">
            <v>0.23</v>
          </cell>
          <cell r="W1171">
            <v>0.24</v>
          </cell>
        </row>
        <row r="1173">
          <cell r="B1173" t="str">
            <v>MATERIAIS</v>
          </cell>
          <cell r="C1173" t="str">
            <v>Und Com</v>
          </cell>
          <cell r="D1173" t="str">
            <v>Fator de Conversão</v>
          </cell>
          <cell r="E1173" t="str">
            <v>Und</v>
          </cell>
        </row>
        <row r="1174">
          <cell r="A1174" t="str">
            <v>AM01</v>
          </cell>
          <cell r="B1174" t="str">
            <v>Aço D=4,2 mm CA 25</v>
          </cell>
          <cell r="C1174" t="str">
            <v>kg</v>
          </cell>
          <cell r="D1174">
            <v>1</v>
          </cell>
          <cell r="E1174" t="str">
            <v>kg</v>
          </cell>
          <cell r="F1174">
            <v>1.92</v>
          </cell>
          <cell r="G1174">
            <v>1.92</v>
          </cell>
          <cell r="I1174">
            <v>0</v>
          </cell>
          <cell r="U1174">
            <v>2.5099999999999998</v>
          </cell>
          <cell r="W1174">
            <v>2.5099999999999998</v>
          </cell>
          <cell r="AD1174">
            <v>1.92</v>
          </cell>
        </row>
        <row r="1175">
          <cell r="A1175" t="str">
            <v>AM02</v>
          </cell>
          <cell r="B1175" t="str">
            <v>Aço D=6,3 mm CA 25</v>
          </cell>
          <cell r="C1175" t="str">
            <v>kg</v>
          </cell>
          <cell r="D1175">
            <v>1</v>
          </cell>
          <cell r="E1175" t="str">
            <v>kg</v>
          </cell>
          <cell r="F1175">
            <v>1.93</v>
          </cell>
          <cell r="G1175">
            <v>1.93</v>
          </cell>
          <cell r="I1175">
            <v>0</v>
          </cell>
          <cell r="U1175">
            <v>2.5099999999999998</v>
          </cell>
          <cell r="W1175">
            <v>2.5099999999999998</v>
          </cell>
          <cell r="AD1175">
            <v>1.93</v>
          </cell>
        </row>
        <row r="1176">
          <cell r="A1176" t="str">
            <v>AM03</v>
          </cell>
          <cell r="B1176" t="str">
            <v>Aço D=10 mm CA 25</v>
          </cell>
          <cell r="C1176" t="str">
            <v>kg</v>
          </cell>
          <cell r="D1176">
            <v>1</v>
          </cell>
          <cell r="E1176" t="str">
            <v>kg</v>
          </cell>
          <cell r="F1176">
            <v>1.6</v>
          </cell>
          <cell r="G1176">
            <v>1.6</v>
          </cell>
          <cell r="I1176">
            <v>0</v>
          </cell>
          <cell r="U1176">
            <v>2.08</v>
          </cell>
          <cell r="W1176">
            <v>2.08</v>
          </cell>
          <cell r="AD1176">
            <v>1.6</v>
          </cell>
        </row>
        <row r="1177">
          <cell r="A1177" t="str">
            <v>AM04</v>
          </cell>
          <cell r="B1177" t="str">
            <v>Aço D=6,3 mm CA 50</v>
          </cell>
          <cell r="C1177" t="str">
            <v>kg</v>
          </cell>
          <cell r="D1177">
            <v>1</v>
          </cell>
          <cell r="E1177" t="str">
            <v>kg</v>
          </cell>
          <cell r="F1177">
            <v>1.98</v>
          </cell>
          <cell r="G1177">
            <v>1.98</v>
          </cell>
          <cell r="I1177">
            <v>0</v>
          </cell>
          <cell r="U1177">
            <v>2.4500000000000002</v>
          </cell>
          <cell r="W1177">
            <v>2.4500000000000002</v>
          </cell>
          <cell r="AD1177">
            <v>1.98</v>
          </cell>
        </row>
        <row r="1178">
          <cell r="A1178" t="str">
            <v>AM05</v>
          </cell>
          <cell r="B1178" t="str">
            <v>Aço D=10 mm CA 50</v>
          </cell>
          <cell r="C1178" t="str">
            <v>kg</v>
          </cell>
          <cell r="D1178">
            <v>1</v>
          </cell>
          <cell r="E1178" t="str">
            <v>kg</v>
          </cell>
          <cell r="F1178">
            <v>1.65</v>
          </cell>
          <cell r="G1178">
            <v>1.65</v>
          </cell>
          <cell r="I1178">
            <v>0</v>
          </cell>
          <cell r="U1178">
            <v>2.12</v>
          </cell>
          <cell r="W1178">
            <v>2.12</v>
          </cell>
          <cell r="AD1178">
            <v>1.3</v>
          </cell>
        </row>
        <row r="1179">
          <cell r="A1179" t="str">
            <v>AM06</v>
          </cell>
          <cell r="B1179" t="str">
            <v>Aço D=4,2 mm CA 60</v>
          </cell>
          <cell r="C1179" t="str">
            <v>kg</v>
          </cell>
          <cell r="D1179">
            <v>1</v>
          </cell>
          <cell r="E1179" t="str">
            <v>kg</v>
          </cell>
          <cell r="F1179">
            <v>2.1</v>
          </cell>
          <cell r="G1179">
            <v>2.1</v>
          </cell>
          <cell r="I1179">
            <v>0</v>
          </cell>
          <cell r="U1179">
            <v>2.5</v>
          </cell>
          <cell r="W1179">
            <v>2.5</v>
          </cell>
          <cell r="AD1179">
            <v>2.1</v>
          </cell>
        </row>
        <row r="1180">
          <cell r="A1180" t="str">
            <v>AM07</v>
          </cell>
          <cell r="B1180" t="str">
            <v>Aço D=5,0 mm CA 60</v>
          </cell>
          <cell r="C1180" t="str">
            <v>kg</v>
          </cell>
          <cell r="D1180">
            <v>1</v>
          </cell>
          <cell r="E1180" t="str">
            <v>kg</v>
          </cell>
          <cell r="F1180">
            <v>2.1</v>
          </cell>
          <cell r="G1180">
            <v>2.1</v>
          </cell>
          <cell r="I1180">
            <v>0</v>
          </cell>
          <cell r="U1180">
            <v>2.4500000000000002</v>
          </cell>
          <cell r="W1180">
            <v>2.4500000000000002</v>
          </cell>
          <cell r="AD1180">
            <v>2.1</v>
          </cell>
        </row>
        <row r="1181">
          <cell r="A1181" t="str">
            <v>AM08</v>
          </cell>
          <cell r="B1181" t="str">
            <v>Aço D=6,0 mm CA 60</v>
          </cell>
          <cell r="C1181" t="str">
            <v>kg</v>
          </cell>
          <cell r="D1181">
            <v>1</v>
          </cell>
          <cell r="E1181" t="str">
            <v>kg</v>
          </cell>
          <cell r="F1181">
            <v>2.17</v>
          </cell>
          <cell r="G1181">
            <v>2.17</v>
          </cell>
          <cell r="I1181">
            <v>0</v>
          </cell>
          <cell r="U1181">
            <v>2.4500000000000002</v>
          </cell>
          <cell r="W1181">
            <v>2.4500000000000002</v>
          </cell>
          <cell r="AD1181">
            <v>2.17</v>
          </cell>
        </row>
        <row r="1182">
          <cell r="A1182" t="str">
            <v>AM09</v>
          </cell>
          <cell r="B1182" t="str">
            <v>Mandíbula móvel p/ britador 6240C</v>
          </cell>
          <cell r="C1182" t="str">
            <v>un</v>
          </cell>
          <cell r="D1182">
            <v>216</v>
          </cell>
          <cell r="E1182" t="str">
            <v>u/h</v>
          </cell>
          <cell r="F1182">
            <v>1090.2</v>
          </cell>
          <cell r="G1182">
            <v>5.0472222222222225</v>
          </cell>
          <cell r="I1182">
            <v>0</v>
          </cell>
          <cell r="U1182">
            <v>6.0454999999999997</v>
          </cell>
          <cell r="W1182">
            <v>6.0454999999999997</v>
          </cell>
          <cell r="AD1182">
            <v>5.0472000000000001</v>
          </cell>
        </row>
        <row r="1183">
          <cell r="A1183" t="str">
            <v>AM10</v>
          </cell>
          <cell r="B1183" t="str">
            <v>Mandíbula fixa p/ britador 6240C</v>
          </cell>
          <cell r="C1183" t="str">
            <v>un</v>
          </cell>
          <cell r="D1183">
            <v>133</v>
          </cell>
          <cell r="E1183" t="str">
            <v>u/h</v>
          </cell>
          <cell r="F1183">
            <v>1190.2</v>
          </cell>
          <cell r="G1183">
            <v>8.9488721804511275</v>
          </cell>
          <cell r="I1183">
            <v>0</v>
          </cell>
          <cell r="U1183">
            <v>10.1374</v>
          </cell>
          <cell r="W1183">
            <v>10.1374</v>
          </cell>
          <cell r="AD1183">
            <v>8.9489000000000001</v>
          </cell>
        </row>
        <row r="1184">
          <cell r="A1184" t="str">
            <v>AM11</v>
          </cell>
          <cell r="B1184" t="str">
            <v>Revestimento móvel p/ britador 60TS</v>
          </cell>
          <cell r="C1184" t="str">
            <v>un</v>
          </cell>
          <cell r="D1184">
            <v>381</v>
          </cell>
          <cell r="E1184" t="str">
            <v>u/h</v>
          </cell>
          <cell r="F1184">
            <v>980.01</v>
          </cell>
          <cell r="G1184">
            <v>2.5722047244094486</v>
          </cell>
          <cell r="I1184">
            <v>0</v>
          </cell>
          <cell r="U1184">
            <v>2.8609</v>
          </cell>
          <cell r="W1184">
            <v>2.8609</v>
          </cell>
          <cell r="AD1184">
            <v>2.5722</v>
          </cell>
        </row>
        <row r="1185">
          <cell r="A1185" t="str">
            <v>AM12</v>
          </cell>
          <cell r="B1185" t="str">
            <v>Revestimento fixo p/ britador 60TS</v>
          </cell>
          <cell r="C1185" t="str">
            <v>un</v>
          </cell>
          <cell r="D1185">
            <v>395</v>
          </cell>
          <cell r="E1185" t="str">
            <v>u/h</v>
          </cell>
          <cell r="F1185">
            <v>1325.3</v>
          </cell>
          <cell r="G1185">
            <v>3.3551898734177215</v>
          </cell>
          <cell r="I1185">
            <v>0</v>
          </cell>
          <cell r="U1185">
            <v>3.7974999999999999</v>
          </cell>
          <cell r="W1185">
            <v>3.7974999999999999</v>
          </cell>
          <cell r="AD1185">
            <v>3.3552</v>
          </cell>
        </row>
        <row r="1186">
          <cell r="A1186" t="str">
            <v>AM19</v>
          </cell>
          <cell r="B1186" t="str">
            <v>Mandíbula fixa p/ britador 4230</v>
          </cell>
          <cell r="C1186" t="str">
            <v>un</v>
          </cell>
          <cell r="D1186">
            <v>150</v>
          </cell>
          <cell r="E1186" t="str">
            <v>u/h</v>
          </cell>
          <cell r="F1186">
            <v>536.13</v>
          </cell>
          <cell r="G1186">
            <v>3.5741999999999998</v>
          </cell>
          <cell r="I1186">
            <v>0</v>
          </cell>
          <cell r="U1186">
            <v>5.1333000000000002</v>
          </cell>
          <cell r="W1186">
            <v>5.1333000000000002</v>
          </cell>
          <cell r="AD1186">
            <v>3.5741999999999998</v>
          </cell>
        </row>
        <row r="1187">
          <cell r="A1187" t="str">
            <v>AM20</v>
          </cell>
          <cell r="B1187" t="str">
            <v>Mandíbula móvel p/ britador 4230</v>
          </cell>
          <cell r="C1187" t="str">
            <v>un</v>
          </cell>
          <cell r="D1187">
            <v>100</v>
          </cell>
          <cell r="E1187" t="str">
            <v>u/h</v>
          </cell>
          <cell r="F1187">
            <v>548.82000000000005</v>
          </cell>
          <cell r="G1187">
            <v>5.4882000000000009</v>
          </cell>
          <cell r="I1187">
            <v>0</v>
          </cell>
          <cell r="U1187">
            <v>7.6020000000000003</v>
          </cell>
          <cell r="W1187">
            <v>7.6020000000000003</v>
          </cell>
          <cell r="AD1187">
            <v>5.4882999999999997</v>
          </cell>
        </row>
        <row r="1188">
          <cell r="A1188" t="str">
            <v>AM25</v>
          </cell>
          <cell r="B1188" t="str">
            <v>Mandíbula móvel para britador 80x50</v>
          </cell>
          <cell r="C1188" t="str">
            <v>un</v>
          </cell>
          <cell r="D1188">
            <v>250</v>
          </cell>
          <cell r="E1188" t="str">
            <v>u/h</v>
          </cell>
          <cell r="F1188">
            <v>2908.5</v>
          </cell>
          <cell r="G1188">
            <v>11.634</v>
          </cell>
          <cell r="I1188">
            <v>0</v>
          </cell>
          <cell r="U1188">
            <v>11.634</v>
          </cell>
          <cell r="W1188">
            <v>11.634</v>
          </cell>
          <cell r="AD1188">
            <v>9.6</v>
          </cell>
        </row>
        <row r="1189">
          <cell r="A1189" t="str">
            <v>AM26</v>
          </cell>
          <cell r="B1189" t="str">
            <v>Mandíbula fixa para britador 80x50</v>
          </cell>
          <cell r="C1189" t="str">
            <v>un</v>
          </cell>
          <cell r="D1189">
            <v>437</v>
          </cell>
          <cell r="E1189" t="str">
            <v>u/h</v>
          </cell>
          <cell r="F1189">
            <v>2814.02</v>
          </cell>
          <cell r="G1189">
            <v>6.4394050343249427</v>
          </cell>
          <cell r="I1189">
            <v>0</v>
          </cell>
          <cell r="U1189">
            <v>6.4394</v>
          </cell>
          <cell r="W1189">
            <v>6.4394</v>
          </cell>
          <cell r="AD1189">
            <v>5.2403000000000004</v>
          </cell>
        </row>
        <row r="1190">
          <cell r="A1190" t="str">
            <v>AM27</v>
          </cell>
          <cell r="B1190" t="str">
            <v>Revestimento móvel p/ britador 90TS</v>
          </cell>
          <cell r="C1190" t="str">
            <v>un</v>
          </cell>
          <cell r="D1190">
            <v>338</v>
          </cell>
          <cell r="E1190" t="str">
            <v>u/h</v>
          </cell>
          <cell r="F1190">
            <v>2036.99</v>
          </cell>
          <cell r="G1190">
            <v>6.0265976331360944</v>
          </cell>
          <cell r="I1190">
            <v>0</v>
          </cell>
          <cell r="U1190">
            <v>6.0266000000000002</v>
          </cell>
          <cell r="W1190">
            <v>6.0266000000000002</v>
          </cell>
          <cell r="AD1190">
            <v>4.9112</v>
          </cell>
        </row>
        <row r="1191">
          <cell r="A1191" t="str">
            <v>AM28</v>
          </cell>
          <cell r="B1191" t="str">
            <v>Revestimento fixo p/ britador 90TS</v>
          </cell>
          <cell r="C1191" t="str">
            <v>un</v>
          </cell>
          <cell r="D1191">
            <v>440</v>
          </cell>
          <cell r="E1191" t="str">
            <v>u/h</v>
          </cell>
          <cell r="F1191">
            <v>2729.98</v>
          </cell>
          <cell r="G1191">
            <v>6.2045000000000003</v>
          </cell>
          <cell r="I1191">
            <v>0</v>
          </cell>
          <cell r="U1191">
            <v>6.2045000000000003</v>
          </cell>
          <cell r="W1191">
            <v>6.2045000000000003</v>
          </cell>
          <cell r="AD1191">
            <v>4.7272999999999996</v>
          </cell>
        </row>
        <row r="1192">
          <cell r="A1192" t="str">
            <v>AM29</v>
          </cell>
          <cell r="B1192" t="str">
            <v>Revestimento móvel p/ britador 90TF</v>
          </cell>
          <cell r="C1192" t="str">
            <v>un</v>
          </cell>
          <cell r="D1192">
            <v>99</v>
          </cell>
          <cell r="E1192" t="str">
            <v>u/h</v>
          </cell>
          <cell r="F1192">
            <v>1795.5</v>
          </cell>
          <cell r="G1192">
            <v>18.136363636363637</v>
          </cell>
          <cell r="I1192">
            <v>0</v>
          </cell>
          <cell r="U1192">
            <v>18.136399999999998</v>
          </cell>
          <cell r="W1192">
            <v>18.1313</v>
          </cell>
          <cell r="AD1192">
            <v>14.7475</v>
          </cell>
        </row>
        <row r="1193">
          <cell r="A1193" t="str">
            <v>AM30</v>
          </cell>
          <cell r="B1193" t="str">
            <v>Revestimento fixo p/ britador 90TF</v>
          </cell>
          <cell r="C1193" t="str">
            <v>un</v>
          </cell>
          <cell r="D1193">
            <v>125</v>
          </cell>
          <cell r="E1193" t="str">
            <v>u/h</v>
          </cell>
          <cell r="F1193">
            <v>1617</v>
          </cell>
          <cell r="G1193">
            <v>12.936</v>
          </cell>
          <cell r="I1193">
            <v>0</v>
          </cell>
          <cell r="U1193">
            <v>12.936</v>
          </cell>
          <cell r="W1193">
            <v>12.936</v>
          </cell>
          <cell r="AD1193">
            <v>10.8</v>
          </cell>
        </row>
        <row r="1194">
          <cell r="A1194" t="str">
            <v>AM35</v>
          </cell>
          <cell r="B1194" t="str">
            <v>Brita 1</v>
          </cell>
          <cell r="C1194" t="str">
            <v>m3</v>
          </cell>
          <cell r="D1194">
            <v>1</v>
          </cell>
          <cell r="E1194" t="str">
            <v>m3</v>
          </cell>
          <cell r="F1194">
            <v>22</v>
          </cell>
          <cell r="G1194">
            <v>22</v>
          </cell>
          <cell r="I1194">
            <v>0</v>
          </cell>
          <cell r="U1194">
            <v>23</v>
          </cell>
          <cell r="W1194">
            <v>20</v>
          </cell>
          <cell r="AD1194">
            <v>19</v>
          </cell>
        </row>
        <row r="1195">
          <cell r="A1195" t="str">
            <v>AM36</v>
          </cell>
          <cell r="B1195" t="str">
            <v>Brita 2</v>
          </cell>
          <cell r="C1195" t="str">
            <v>m3</v>
          </cell>
          <cell r="D1195">
            <v>1</v>
          </cell>
          <cell r="E1195" t="str">
            <v>m3</v>
          </cell>
          <cell r="F1195">
            <v>22</v>
          </cell>
          <cell r="G1195">
            <v>22</v>
          </cell>
          <cell r="I1195">
            <v>0</v>
          </cell>
          <cell r="U1195">
            <v>23</v>
          </cell>
          <cell r="W1195">
            <v>20</v>
          </cell>
          <cell r="AD1195">
            <v>19</v>
          </cell>
        </row>
        <row r="1196">
          <cell r="A1196" t="str">
            <v>AM37</v>
          </cell>
          <cell r="B1196" t="str">
            <v>Brita 3</v>
          </cell>
          <cell r="C1196" t="str">
            <v>m3</v>
          </cell>
          <cell r="D1196">
            <v>1</v>
          </cell>
          <cell r="E1196" t="str">
            <v>m3</v>
          </cell>
          <cell r="F1196">
            <v>22</v>
          </cell>
          <cell r="G1196">
            <v>22</v>
          </cell>
          <cell r="I1196">
            <v>0</v>
          </cell>
          <cell r="U1196">
            <v>23</v>
          </cell>
          <cell r="W1196">
            <v>20</v>
          </cell>
          <cell r="AD1196">
            <v>19</v>
          </cell>
        </row>
        <row r="1197">
          <cell r="A1197" t="str">
            <v>F801</v>
          </cell>
          <cell r="B1197" t="str">
            <v>Bomba hidráulica alta pressão MAC</v>
          </cell>
          <cell r="C1197" t="str">
            <v>dia</v>
          </cell>
          <cell r="D1197">
            <v>8</v>
          </cell>
          <cell r="E1197" t="str">
            <v>h</v>
          </cell>
          <cell r="F1197">
            <v>265</v>
          </cell>
          <cell r="G1197">
            <v>33.125</v>
          </cell>
          <cell r="I1197">
            <v>0</v>
          </cell>
          <cell r="U1197">
            <v>15.5</v>
          </cell>
          <cell r="W1197">
            <v>15.5</v>
          </cell>
          <cell r="AD1197">
            <v>33.125</v>
          </cell>
        </row>
        <row r="1198">
          <cell r="A1198" t="str">
            <v>F802</v>
          </cell>
          <cell r="B1198" t="str">
            <v>Bomba eletr p/ injeção de nata MAC</v>
          </cell>
          <cell r="C1198" t="str">
            <v>dia</v>
          </cell>
          <cell r="D1198">
            <v>8</v>
          </cell>
          <cell r="E1198" t="str">
            <v>h</v>
          </cell>
          <cell r="F1198">
            <v>285</v>
          </cell>
          <cell r="G1198">
            <v>35.625</v>
          </cell>
          <cell r="I1198">
            <v>0</v>
          </cell>
          <cell r="U1198">
            <v>12.25</v>
          </cell>
          <cell r="W1198">
            <v>12.25</v>
          </cell>
          <cell r="AD1198">
            <v>35.625</v>
          </cell>
        </row>
        <row r="1199">
          <cell r="A1199" t="str">
            <v>F803</v>
          </cell>
          <cell r="B1199" t="str">
            <v>Macaco p/ protensão MAC 7</v>
          </cell>
          <cell r="C1199" t="str">
            <v>dia</v>
          </cell>
          <cell r="D1199">
            <v>8</v>
          </cell>
          <cell r="E1199" t="str">
            <v>h</v>
          </cell>
          <cell r="F1199">
            <v>265</v>
          </cell>
          <cell r="G1199">
            <v>33.125</v>
          </cell>
          <cell r="I1199">
            <v>0</v>
          </cell>
          <cell r="U1199">
            <v>15.5</v>
          </cell>
          <cell r="W1199">
            <v>15.5</v>
          </cell>
          <cell r="AD1199">
            <v>33.125</v>
          </cell>
        </row>
        <row r="1200">
          <cell r="A1200" t="str">
            <v>F804</v>
          </cell>
          <cell r="B1200" t="str">
            <v>Macaco p/ protensão MAC 12</v>
          </cell>
          <cell r="C1200" t="str">
            <v>dia</v>
          </cell>
          <cell r="D1200">
            <v>8</v>
          </cell>
          <cell r="E1200" t="str">
            <v>h</v>
          </cell>
          <cell r="F1200">
            <v>275</v>
          </cell>
          <cell r="G1200">
            <v>34.375</v>
          </cell>
          <cell r="I1200">
            <v>0</v>
          </cell>
          <cell r="U1200">
            <v>16.875</v>
          </cell>
          <cell r="W1200">
            <v>16.875</v>
          </cell>
          <cell r="AD1200">
            <v>34.375</v>
          </cell>
        </row>
        <row r="1201">
          <cell r="A1201" t="str">
            <v>F805</v>
          </cell>
          <cell r="B1201" t="str">
            <v>Macaco p/ protensão MAC 4</v>
          </cell>
          <cell r="C1201" t="str">
            <v>dia</v>
          </cell>
          <cell r="D1201">
            <v>8</v>
          </cell>
          <cell r="E1201" t="str">
            <v>h</v>
          </cell>
          <cell r="F1201">
            <v>257.2</v>
          </cell>
          <cell r="G1201">
            <v>32.15</v>
          </cell>
          <cell r="I1201">
            <v>0</v>
          </cell>
          <cell r="U1201">
            <v>14.375</v>
          </cell>
          <cell r="W1201">
            <v>14.375</v>
          </cell>
          <cell r="AD1201">
            <v>32.15</v>
          </cell>
        </row>
        <row r="1202">
          <cell r="A1202" t="str">
            <v>F807</v>
          </cell>
          <cell r="B1202" t="str">
            <v>Bomba hidr. alta pressão STUP</v>
          </cell>
          <cell r="C1202" t="str">
            <v>dia</v>
          </cell>
          <cell r="D1202">
            <v>8</v>
          </cell>
          <cell r="E1202" t="str">
            <v>h</v>
          </cell>
          <cell r="F1202">
            <v>373</v>
          </cell>
          <cell r="G1202">
            <v>46.625</v>
          </cell>
          <cell r="I1202">
            <v>0</v>
          </cell>
          <cell r="U1202">
            <v>51.25</v>
          </cell>
          <cell r="W1202">
            <v>51.25</v>
          </cell>
          <cell r="AD1202">
            <v>46.625</v>
          </cell>
        </row>
        <row r="1203">
          <cell r="A1203" t="str">
            <v>F808</v>
          </cell>
          <cell r="B1203" t="str">
            <v>Bomba eletr. injeção de nata STUP</v>
          </cell>
          <cell r="C1203" t="str">
            <v>dia</v>
          </cell>
          <cell r="D1203">
            <v>8</v>
          </cell>
          <cell r="E1203" t="str">
            <v>h</v>
          </cell>
          <cell r="F1203">
            <v>385</v>
          </cell>
          <cell r="G1203">
            <v>48.125</v>
          </cell>
          <cell r="I1203">
            <v>0</v>
          </cell>
          <cell r="U1203">
            <v>53.125</v>
          </cell>
          <cell r="W1203">
            <v>53.125</v>
          </cell>
          <cell r="AD1203">
            <v>48.125</v>
          </cell>
        </row>
        <row r="1204">
          <cell r="A1204" t="str">
            <v>F809</v>
          </cell>
          <cell r="B1204" t="str">
            <v>Macaco p/ protensão STUP</v>
          </cell>
          <cell r="C1204" t="str">
            <v>dia</v>
          </cell>
          <cell r="D1204">
            <v>8</v>
          </cell>
          <cell r="E1204" t="str">
            <v>h</v>
          </cell>
          <cell r="F1204">
            <v>368</v>
          </cell>
          <cell r="G1204">
            <v>46</v>
          </cell>
          <cell r="I1204">
            <v>0</v>
          </cell>
          <cell r="U1204">
            <v>50.625</v>
          </cell>
          <cell r="W1204">
            <v>50.625</v>
          </cell>
          <cell r="AD1204">
            <v>46</v>
          </cell>
        </row>
        <row r="1205">
          <cell r="A1205" t="str">
            <v>F810</v>
          </cell>
          <cell r="B1205" t="str">
            <v>Macaco p/ protensão STUP</v>
          </cell>
          <cell r="C1205" t="str">
            <v>dia</v>
          </cell>
          <cell r="D1205">
            <v>8</v>
          </cell>
          <cell r="E1205" t="str">
            <v>h</v>
          </cell>
          <cell r="F1205">
            <v>426</v>
          </cell>
          <cell r="G1205">
            <v>53.25</v>
          </cell>
          <cell r="I1205">
            <v>0</v>
          </cell>
          <cell r="U1205">
            <v>58.75</v>
          </cell>
          <cell r="W1205">
            <v>58.75</v>
          </cell>
          <cell r="AD1205">
            <v>53.25</v>
          </cell>
        </row>
        <row r="1206">
          <cell r="A1206" t="str">
            <v>F811</v>
          </cell>
          <cell r="B1206" t="str">
            <v>Macaco p/ protensão STUP</v>
          </cell>
          <cell r="C1206" t="str">
            <v>dia</v>
          </cell>
          <cell r="D1206">
            <v>8</v>
          </cell>
          <cell r="E1206" t="str">
            <v>h</v>
          </cell>
          <cell r="F1206">
            <v>378</v>
          </cell>
          <cell r="G1206">
            <v>47.25</v>
          </cell>
          <cell r="I1206">
            <v>0</v>
          </cell>
          <cell r="U1206">
            <v>51.875</v>
          </cell>
          <cell r="W1206">
            <v>51.875</v>
          </cell>
          <cell r="AD1206">
            <v>47.25</v>
          </cell>
        </row>
        <row r="1207">
          <cell r="A1207" t="str">
            <v>F812</v>
          </cell>
          <cell r="B1207" t="str">
            <v>Macaco p/ protensão STUP</v>
          </cell>
          <cell r="C1207" t="str">
            <v>dia</v>
          </cell>
          <cell r="D1207">
            <v>8</v>
          </cell>
          <cell r="E1207" t="str">
            <v>h</v>
          </cell>
          <cell r="F1207">
            <v>352</v>
          </cell>
          <cell r="G1207">
            <v>44</v>
          </cell>
          <cell r="I1207">
            <v>0</v>
          </cell>
          <cell r="U1207">
            <v>48.75</v>
          </cell>
          <cell r="W1207">
            <v>48.75</v>
          </cell>
          <cell r="AD1207">
            <v>44</v>
          </cell>
        </row>
        <row r="1208">
          <cell r="A1208" t="str">
            <v>F813</v>
          </cell>
          <cell r="B1208" t="str">
            <v>Macaco p/ prot. de tirante D=32mm</v>
          </cell>
          <cell r="C1208" t="str">
            <v>dia</v>
          </cell>
          <cell r="D1208">
            <v>8</v>
          </cell>
          <cell r="E1208" t="str">
            <v>h</v>
          </cell>
          <cell r="F1208">
            <v>51.5</v>
          </cell>
          <cell r="G1208">
            <v>6.4375</v>
          </cell>
          <cell r="I1208">
            <v>0</v>
          </cell>
          <cell r="U1208">
            <v>7.7249999999999996</v>
          </cell>
          <cell r="W1208">
            <v>7.7249999999999996</v>
          </cell>
          <cell r="AD1208">
            <v>5.665</v>
          </cell>
        </row>
        <row r="1209">
          <cell r="A1209" t="str">
            <v>F814</v>
          </cell>
          <cell r="B1209" t="str">
            <v>Injeção de nata de cimento</v>
          </cell>
          <cell r="C1209" t="str">
            <v>m</v>
          </cell>
          <cell r="D1209">
            <v>1</v>
          </cell>
          <cell r="E1209" t="str">
            <v>m</v>
          </cell>
          <cell r="F1209">
            <v>5.25</v>
          </cell>
          <cell r="G1209">
            <v>5.25</v>
          </cell>
          <cell r="I1209">
            <v>0</v>
          </cell>
          <cell r="U1209">
            <v>6.3</v>
          </cell>
          <cell r="W1209">
            <v>6.3</v>
          </cell>
          <cell r="AD1209">
            <v>4.53</v>
          </cell>
        </row>
        <row r="1210">
          <cell r="A1210" t="str">
            <v>F943</v>
          </cell>
          <cell r="B1210" t="str">
            <v>Terra Armada - moldes metálicos</v>
          </cell>
          <cell r="C1210" t="str">
            <v>cj</v>
          </cell>
          <cell r="D1210">
            <v>1</v>
          </cell>
          <cell r="E1210" t="str">
            <v>m3</v>
          </cell>
          <cell r="F1210">
            <v>2.6</v>
          </cell>
          <cell r="G1210">
            <v>2.6</v>
          </cell>
          <cell r="I1210">
            <v>0</v>
          </cell>
          <cell r="U1210">
            <v>3.06</v>
          </cell>
          <cell r="W1210">
            <v>3.06</v>
          </cell>
          <cell r="AD1210">
            <v>2.6</v>
          </cell>
        </row>
        <row r="1211">
          <cell r="A1211" t="str">
            <v>M001</v>
          </cell>
          <cell r="B1211" t="str">
            <v>Gasolina</v>
          </cell>
          <cell r="C1211" t="str">
            <v>l</v>
          </cell>
          <cell r="D1211">
            <v>1</v>
          </cell>
          <cell r="E1211" t="str">
            <v>l</v>
          </cell>
          <cell r="F1211">
            <v>2.1</v>
          </cell>
          <cell r="G1211">
            <v>2.1</v>
          </cell>
          <cell r="I1211">
            <v>0</v>
          </cell>
          <cell r="U1211">
            <v>2.16</v>
          </cell>
          <cell r="W1211">
            <v>2.16</v>
          </cell>
          <cell r="AD1211">
            <v>1.68</v>
          </cell>
        </row>
        <row r="1212">
          <cell r="A1212" t="str">
            <v>M002</v>
          </cell>
          <cell r="B1212" t="str">
            <v>Diesel</v>
          </cell>
          <cell r="C1212" t="str">
            <v>l</v>
          </cell>
          <cell r="D1212">
            <v>1</v>
          </cell>
          <cell r="E1212" t="str">
            <v>l</v>
          </cell>
          <cell r="F1212">
            <v>1.39</v>
          </cell>
          <cell r="G1212">
            <v>1.39</v>
          </cell>
          <cell r="I1212">
            <v>0</v>
          </cell>
          <cell r="U1212">
            <v>1.49</v>
          </cell>
          <cell r="W1212">
            <v>1.49</v>
          </cell>
          <cell r="AD1212">
            <v>1.07</v>
          </cell>
        </row>
        <row r="1213">
          <cell r="A1213" t="str">
            <v>M003</v>
          </cell>
          <cell r="B1213" t="str">
            <v>Óleo combustível 1A</v>
          </cell>
          <cell r="C1213" t="str">
            <v>l</v>
          </cell>
          <cell r="D1213">
            <v>1</v>
          </cell>
          <cell r="E1213" t="str">
            <v>l</v>
          </cell>
          <cell r="F1213">
            <v>0.99</v>
          </cell>
          <cell r="G1213">
            <v>0.99</v>
          </cell>
          <cell r="I1213">
            <v>0</v>
          </cell>
          <cell r="U1213">
            <v>1.08</v>
          </cell>
          <cell r="W1213">
            <v>1.08</v>
          </cell>
          <cell r="AD1213">
            <v>0.8</v>
          </cell>
        </row>
        <row r="1214">
          <cell r="A1214" t="str">
            <v>M004</v>
          </cell>
          <cell r="B1214" t="str">
            <v>Álcool</v>
          </cell>
          <cell r="C1214" t="str">
            <v>l</v>
          </cell>
          <cell r="D1214">
            <v>1</v>
          </cell>
          <cell r="E1214" t="str">
            <v>l</v>
          </cell>
          <cell r="F1214">
            <v>1.52</v>
          </cell>
          <cell r="G1214">
            <v>1.52</v>
          </cell>
          <cell r="I1214">
            <v>0</v>
          </cell>
          <cell r="U1214">
            <v>1.87</v>
          </cell>
          <cell r="W1214">
            <v>1.87</v>
          </cell>
          <cell r="AD1214">
            <v>0.91</v>
          </cell>
        </row>
        <row r="1215">
          <cell r="A1215" t="str">
            <v>M005</v>
          </cell>
          <cell r="B1215" t="str">
            <v>Energia elétrica</v>
          </cell>
          <cell r="C1215" t="str">
            <v>kwh</v>
          </cell>
          <cell r="D1215">
            <v>1</v>
          </cell>
          <cell r="E1215" t="str">
            <v>kwh</v>
          </cell>
          <cell r="F1215">
            <v>0.34</v>
          </cell>
          <cell r="G1215">
            <v>0.34</v>
          </cell>
          <cell r="I1215">
            <v>0</v>
          </cell>
          <cell r="U1215">
            <v>0.38</v>
          </cell>
          <cell r="W1215">
            <v>0.38</v>
          </cell>
          <cell r="AD1215">
            <v>0.33</v>
          </cell>
        </row>
        <row r="1216">
          <cell r="A1216" t="str">
            <v>M101</v>
          </cell>
          <cell r="B1216" t="str">
            <v>Cimento asfáltico CAP-20</v>
          </cell>
          <cell r="C1216" t="str">
            <v>t</v>
          </cell>
          <cell r="D1216">
            <v>1</v>
          </cell>
          <cell r="E1216" t="str">
            <v>t</v>
          </cell>
          <cell r="F1216">
            <v>0</v>
          </cell>
          <cell r="G1216">
            <v>0</v>
          </cell>
          <cell r="I1216">
            <v>0</v>
          </cell>
          <cell r="U1216">
            <v>0</v>
          </cell>
          <cell r="W1216">
            <v>0</v>
          </cell>
          <cell r="AD1216">
            <v>0</v>
          </cell>
        </row>
        <row r="1217">
          <cell r="A1217" t="str">
            <v>M102</v>
          </cell>
          <cell r="B1217" t="str">
            <v>Cimento asfáltico CAP-40</v>
          </cell>
          <cell r="C1217" t="str">
            <v>t</v>
          </cell>
          <cell r="D1217">
            <v>1</v>
          </cell>
          <cell r="E1217" t="str">
            <v>t</v>
          </cell>
          <cell r="F1217">
            <v>0</v>
          </cell>
          <cell r="G1217">
            <v>0</v>
          </cell>
          <cell r="I1217">
            <v>0</v>
          </cell>
          <cell r="U1217">
            <v>0</v>
          </cell>
          <cell r="W1217">
            <v>0</v>
          </cell>
          <cell r="AD1217">
            <v>0</v>
          </cell>
        </row>
        <row r="1218">
          <cell r="A1218" t="str">
            <v>M103</v>
          </cell>
          <cell r="B1218" t="str">
            <v>Asfalto diluído CM-30</v>
          </cell>
          <cell r="C1218" t="str">
            <v>t</v>
          </cell>
          <cell r="D1218">
            <v>1</v>
          </cell>
          <cell r="E1218" t="str">
            <v>t</v>
          </cell>
          <cell r="F1218">
            <v>0</v>
          </cell>
          <cell r="G1218">
            <v>0</v>
          </cell>
          <cell r="I1218">
            <v>0</v>
          </cell>
          <cell r="U1218">
            <v>0</v>
          </cell>
          <cell r="W1218">
            <v>0</v>
          </cell>
          <cell r="AD1218">
            <v>0</v>
          </cell>
        </row>
        <row r="1219">
          <cell r="A1219" t="str">
            <v>M104</v>
          </cell>
          <cell r="B1219" t="str">
            <v>Emulsão asfáltica RR-1C</v>
          </cell>
          <cell r="C1219" t="str">
            <v>t</v>
          </cell>
          <cell r="D1219">
            <v>1</v>
          </cell>
          <cell r="E1219" t="str">
            <v>t</v>
          </cell>
          <cell r="F1219">
            <v>0</v>
          </cell>
          <cell r="G1219">
            <v>0</v>
          </cell>
          <cell r="I1219">
            <v>0</v>
          </cell>
          <cell r="U1219">
            <v>0</v>
          </cell>
          <cell r="W1219">
            <v>0</v>
          </cell>
          <cell r="AD1219">
            <v>0</v>
          </cell>
        </row>
        <row r="1220">
          <cell r="A1220" t="str">
            <v>M105</v>
          </cell>
          <cell r="B1220" t="str">
            <v>Emulsão asfáltica RR-2C</v>
          </cell>
          <cell r="C1220" t="str">
            <v>t</v>
          </cell>
          <cell r="D1220">
            <v>1</v>
          </cell>
          <cell r="E1220" t="str">
            <v>t</v>
          </cell>
          <cell r="F1220">
            <v>0</v>
          </cell>
          <cell r="G1220">
            <v>0</v>
          </cell>
          <cell r="I1220">
            <v>0</v>
          </cell>
          <cell r="U1220">
            <v>0</v>
          </cell>
          <cell r="W1220">
            <v>0</v>
          </cell>
          <cell r="AD1220">
            <v>0</v>
          </cell>
        </row>
        <row r="1221">
          <cell r="A1221" t="str">
            <v>M106</v>
          </cell>
          <cell r="B1221" t="str">
            <v>Cimento asfáltico CAP 7</v>
          </cell>
          <cell r="C1221" t="str">
            <v>t</v>
          </cell>
          <cell r="D1221">
            <v>1</v>
          </cell>
          <cell r="E1221" t="str">
            <v>t</v>
          </cell>
          <cell r="F1221">
            <v>0</v>
          </cell>
          <cell r="G1221">
            <v>0</v>
          </cell>
          <cell r="I1221">
            <v>0</v>
          </cell>
          <cell r="U1221">
            <v>0</v>
          </cell>
          <cell r="W1221">
            <v>0</v>
          </cell>
          <cell r="AD1221">
            <v>0</v>
          </cell>
        </row>
        <row r="1222">
          <cell r="A1222" t="str">
            <v>M107</v>
          </cell>
          <cell r="B1222" t="str">
            <v>Emulsão asfáltica RM-1C</v>
          </cell>
          <cell r="C1222" t="str">
            <v>t</v>
          </cell>
          <cell r="D1222">
            <v>1</v>
          </cell>
          <cell r="E1222" t="str">
            <v>t</v>
          </cell>
          <cell r="F1222">
            <v>0</v>
          </cell>
          <cell r="G1222">
            <v>0</v>
          </cell>
          <cell r="I1222">
            <v>0</v>
          </cell>
          <cell r="U1222">
            <v>0</v>
          </cell>
          <cell r="W1222">
            <v>0</v>
          </cell>
          <cell r="AD1222">
            <v>0</v>
          </cell>
        </row>
        <row r="1223">
          <cell r="A1223" t="str">
            <v>M108</v>
          </cell>
          <cell r="B1223" t="str">
            <v>Emulsão asfáltica RM-2C</v>
          </cell>
          <cell r="C1223" t="str">
            <v>t</v>
          </cell>
          <cell r="D1223">
            <v>1</v>
          </cell>
          <cell r="E1223" t="str">
            <v>t</v>
          </cell>
          <cell r="F1223">
            <v>0</v>
          </cell>
          <cell r="G1223">
            <v>0</v>
          </cell>
          <cell r="I1223">
            <v>0</v>
          </cell>
          <cell r="U1223">
            <v>0</v>
          </cell>
          <cell r="W1223">
            <v>0</v>
          </cell>
          <cell r="AD1223">
            <v>0</v>
          </cell>
        </row>
        <row r="1224">
          <cell r="A1224" t="str">
            <v>M109</v>
          </cell>
          <cell r="B1224" t="str">
            <v>Emulsão asfáltica RL-1C</v>
          </cell>
          <cell r="C1224" t="str">
            <v>t</v>
          </cell>
          <cell r="D1224">
            <v>1</v>
          </cell>
          <cell r="E1224" t="str">
            <v>t</v>
          </cell>
          <cell r="F1224">
            <v>0</v>
          </cell>
          <cell r="G1224">
            <v>0</v>
          </cell>
          <cell r="I1224">
            <v>0</v>
          </cell>
          <cell r="U1224">
            <v>0</v>
          </cell>
          <cell r="W1224">
            <v>0</v>
          </cell>
          <cell r="AD1224">
            <v>0</v>
          </cell>
        </row>
        <row r="1225">
          <cell r="A1225" t="str">
            <v>M110</v>
          </cell>
          <cell r="B1225" t="str">
            <v>Emulsão polim. p/ micro-rev. a frio</v>
          </cell>
          <cell r="C1225" t="str">
            <v>t</v>
          </cell>
          <cell r="D1225">
            <v>1</v>
          </cell>
          <cell r="E1225" t="str">
            <v>t</v>
          </cell>
          <cell r="F1225">
            <v>0</v>
          </cell>
          <cell r="G1225">
            <v>0</v>
          </cell>
          <cell r="I1225">
            <v>0</v>
          </cell>
          <cell r="U1225">
            <v>0</v>
          </cell>
          <cell r="W1225">
            <v>0</v>
          </cell>
          <cell r="AD1225">
            <v>0</v>
          </cell>
        </row>
        <row r="1226">
          <cell r="A1226" t="str">
            <v>M111</v>
          </cell>
          <cell r="B1226" t="str">
            <v>Aditivo p/ controle de ruptura</v>
          </cell>
          <cell r="C1226" t="str">
            <v>kg</v>
          </cell>
          <cell r="D1226">
            <v>1</v>
          </cell>
          <cell r="E1226" t="str">
            <v>kg</v>
          </cell>
          <cell r="F1226">
            <v>2.41</v>
          </cell>
          <cell r="G1226">
            <v>2.41</v>
          </cell>
          <cell r="I1226">
            <v>0</v>
          </cell>
          <cell r="U1226">
            <v>2.4300000000000002</v>
          </cell>
          <cell r="W1226">
            <v>2.4300000000000002</v>
          </cell>
          <cell r="AD1226">
            <v>1.92</v>
          </cell>
        </row>
        <row r="1227">
          <cell r="A1227" t="str">
            <v>M112</v>
          </cell>
          <cell r="B1227" t="str">
            <v>Aditivo sólido (fibras)</v>
          </cell>
          <cell r="C1227" t="str">
            <v>kg</v>
          </cell>
          <cell r="D1227">
            <v>1</v>
          </cell>
          <cell r="E1227" t="str">
            <v>kg</v>
          </cell>
          <cell r="F1227">
            <v>2.4900000000000002</v>
          </cell>
          <cell r="G1227">
            <v>2.4900000000000002</v>
          </cell>
          <cell r="I1227">
            <v>0</v>
          </cell>
          <cell r="U1227">
            <v>3.67</v>
          </cell>
          <cell r="W1227">
            <v>3.67</v>
          </cell>
          <cell r="AD1227">
            <v>2.39</v>
          </cell>
        </row>
        <row r="1228">
          <cell r="A1228" t="str">
            <v>M114</v>
          </cell>
          <cell r="B1228" t="str">
            <v>Agente rejuv. p/ recicl. a quente</v>
          </cell>
          <cell r="C1228" t="str">
            <v>t</v>
          </cell>
          <cell r="D1228">
            <v>1</v>
          </cell>
          <cell r="E1228" t="str">
            <v>t</v>
          </cell>
          <cell r="F1228">
            <v>0</v>
          </cell>
          <cell r="G1228">
            <v>0</v>
          </cell>
          <cell r="I1228">
            <v>0</v>
          </cell>
          <cell r="U1228">
            <v>0</v>
          </cell>
          <cell r="W1228">
            <v>0</v>
          </cell>
          <cell r="AD1228">
            <v>0</v>
          </cell>
        </row>
        <row r="1229">
          <cell r="A1229" t="str">
            <v>M201</v>
          </cell>
          <cell r="B1229" t="str">
            <v>Cimento portland CP-32 (a granel)</v>
          </cell>
          <cell r="C1229" t="str">
            <v>kg</v>
          </cell>
          <cell r="D1229">
            <v>1</v>
          </cell>
          <cell r="E1229" t="str">
            <v>kg</v>
          </cell>
          <cell r="F1229">
            <v>0.28000000000000003</v>
          </cell>
          <cell r="G1229">
            <v>0.28000000000000003</v>
          </cell>
          <cell r="I1229">
            <v>0</v>
          </cell>
          <cell r="U1229">
            <v>0.35</v>
          </cell>
          <cell r="W1229">
            <v>0.35</v>
          </cell>
          <cell r="AD1229">
            <v>0.23</v>
          </cell>
        </row>
        <row r="1230">
          <cell r="A1230" t="str">
            <v>M202</v>
          </cell>
          <cell r="B1230" t="str">
            <v>Cimento portland CP-32</v>
          </cell>
          <cell r="C1230" t="str">
            <v>sc</v>
          </cell>
          <cell r="D1230">
            <v>50</v>
          </cell>
          <cell r="E1230" t="str">
            <v>kg</v>
          </cell>
          <cell r="F1230">
            <v>17.899999999999999</v>
          </cell>
          <cell r="G1230">
            <v>0.35799999999999998</v>
          </cell>
          <cell r="I1230">
            <v>0</v>
          </cell>
          <cell r="U1230">
            <v>0.36</v>
          </cell>
          <cell r="W1230">
            <v>0.38</v>
          </cell>
          <cell r="AD1230">
            <v>0.29599999999999999</v>
          </cell>
        </row>
        <row r="1231">
          <cell r="A1231" t="str">
            <v>M307</v>
          </cell>
          <cell r="B1231" t="str">
            <v>Cordoalha CP-190 RB D=12,7mm</v>
          </cell>
          <cell r="C1231" t="str">
            <v>kg</v>
          </cell>
          <cell r="D1231">
            <v>1</v>
          </cell>
          <cell r="E1231" t="str">
            <v>kg</v>
          </cell>
          <cell r="F1231">
            <v>3.1</v>
          </cell>
          <cell r="G1231">
            <v>3.1</v>
          </cell>
          <cell r="I1231">
            <v>0</v>
          </cell>
          <cell r="U1231">
            <v>3.95</v>
          </cell>
          <cell r="W1231">
            <v>3.95</v>
          </cell>
          <cell r="AD1231">
            <v>2.9</v>
          </cell>
        </row>
        <row r="1232">
          <cell r="A1232" t="str">
            <v>M319</v>
          </cell>
          <cell r="B1232" t="str">
            <v>Arame recozido nº. 18</v>
          </cell>
          <cell r="C1232" t="str">
            <v>kg</v>
          </cell>
          <cell r="D1232">
            <v>1</v>
          </cell>
          <cell r="E1232" t="str">
            <v>kg</v>
          </cell>
          <cell r="F1232">
            <v>2.8</v>
          </cell>
          <cell r="G1232">
            <v>2.8</v>
          </cell>
          <cell r="I1232">
            <v>0</v>
          </cell>
          <cell r="U1232">
            <v>3.75</v>
          </cell>
          <cell r="W1232">
            <v>3.75</v>
          </cell>
          <cell r="AD1232">
            <v>2.4</v>
          </cell>
        </row>
        <row r="1233">
          <cell r="A1233" t="str">
            <v>M320</v>
          </cell>
          <cell r="B1233" t="str">
            <v>Pregos (18x30)</v>
          </cell>
          <cell r="C1233" t="str">
            <v>kg</v>
          </cell>
          <cell r="D1233">
            <v>1</v>
          </cell>
          <cell r="E1233" t="str">
            <v>kg</v>
          </cell>
          <cell r="F1233">
            <v>2.0499999999999998</v>
          </cell>
          <cell r="G1233">
            <v>2.0499999999999998</v>
          </cell>
          <cell r="I1233">
            <v>0</v>
          </cell>
          <cell r="U1233">
            <v>2.65</v>
          </cell>
          <cell r="W1233">
            <v>2.65</v>
          </cell>
          <cell r="AD1233">
            <v>2</v>
          </cell>
        </row>
        <row r="1234">
          <cell r="A1234" t="str">
            <v>M321</v>
          </cell>
          <cell r="B1234" t="str">
            <v>Arame farpado nº. 16 galv. simples</v>
          </cell>
          <cell r="C1234" t="str">
            <v>rl</v>
          </cell>
          <cell r="D1234">
            <v>250</v>
          </cell>
          <cell r="E1234" t="str">
            <v>m</v>
          </cell>
          <cell r="F1234">
            <v>40</v>
          </cell>
          <cell r="G1234">
            <v>0.16</v>
          </cell>
          <cell r="I1234">
            <v>0</v>
          </cell>
          <cell r="U1234">
            <v>0.21920000000000001</v>
          </cell>
          <cell r="W1234">
            <v>0.21920000000000001</v>
          </cell>
          <cell r="AD1234">
            <v>0.1512</v>
          </cell>
        </row>
        <row r="1235">
          <cell r="A1235" t="str">
            <v>M322</v>
          </cell>
          <cell r="B1235" t="str">
            <v>Grampo para cerca galvanizado 1 x 9</v>
          </cell>
          <cell r="C1235" t="str">
            <v>kg</v>
          </cell>
          <cell r="D1235">
            <v>1</v>
          </cell>
          <cell r="E1235" t="str">
            <v>kg</v>
          </cell>
          <cell r="F1235">
            <v>3.6</v>
          </cell>
          <cell r="G1235">
            <v>3.6</v>
          </cell>
          <cell r="I1235">
            <v>0</v>
          </cell>
          <cell r="U1235">
            <v>3.94</v>
          </cell>
          <cell r="W1235">
            <v>3.94</v>
          </cell>
          <cell r="AD1235">
            <v>3.54</v>
          </cell>
        </row>
        <row r="1236">
          <cell r="A1236" t="str">
            <v>M323</v>
          </cell>
          <cell r="B1236" t="str">
            <v>Cantoneira de aço 4" x 4" x 3/8"</v>
          </cell>
          <cell r="C1236" t="str">
            <v>kg</v>
          </cell>
          <cell r="D1236">
            <v>1</v>
          </cell>
          <cell r="E1236" t="str">
            <v>kg</v>
          </cell>
          <cell r="F1236">
            <v>2.12</v>
          </cell>
          <cell r="G1236">
            <v>2.12</v>
          </cell>
          <cell r="I1236">
            <v>0</v>
          </cell>
          <cell r="U1236">
            <v>2.0499999999999998</v>
          </cell>
          <cell r="W1236">
            <v>2</v>
          </cell>
          <cell r="AD1236">
            <v>1.9</v>
          </cell>
        </row>
        <row r="1237">
          <cell r="A1237" t="str">
            <v>M324</v>
          </cell>
          <cell r="B1237" t="str">
            <v>Pórtico metálico (15 a 17m de vão)</v>
          </cell>
          <cell r="C1237" t="str">
            <v>un</v>
          </cell>
          <cell r="D1237">
            <v>1</v>
          </cell>
          <cell r="E1237" t="str">
            <v>un</v>
          </cell>
          <cell r="F1237">
            <v>28500</v>
          </cell>
          <cell r="G1237">
            <v>28500</v>
          </cell>
          <cell r="I1237">
            <v>0</v>
          </cell>
          <cell r="U1237">
            <v>28500</v>
          </cell>
          <cell r="W1237">
            <v>28000</v>
          </cell>
          <cell r="AD1237">
            <v>21000</v>
          </cell>
        </row>
        <row r="1238">
          <cell r="A1238" t="str">
            <v>M325</v>
          </cell>
          <cell r="B1238" t="str">
            <v>Trilho metálico TR-37 (usado)</v>
          </cell>
          <cell r="C1238" t="str">
            <v>kg</v>
          </cell>
          <cell r="D1238">
            <v>1</v>
          </cell>
          <cell r="E1238" t="str">
            <v>kg</v>
          </cell>
          <cell r="F1238">
            <v>0.7</v>
          </cell>
          <cell r="G1238">
            <v>0.7</v>
          </cell>
          <cell r="I1238">
            <v>0</v>
          </cell>
          <cell r="U1238">
            <v>1</v>
          </cell>
          <cell r="W1238">
            <v>1</v>
          </cell>
          <cell r="AD1238">
            <v>0.72</v>
          </cell>
        </row>
        <row r="1239">
          <cell r="A1239" t="str">
            <v>M326</v>
          </cell>
          <cell r="B1239" t="str">
            <v>Série de brocas S-12 D=22 mm</v>
          </cell>
          <cell r="C1239" t="str">
            <v>un</v>
          </cell>
          <cell r="D1239">
            <v>1</v>
          </cell>
          <cell r="E1239" t="str">
            <v>un</v>
          </cell>
          <cell r="F1239">
            <v>1320.8</v>
          </cell>
          <cell r="G1239">
            <v>1320.8</v>
          </cell>
          <cell r="I1239">
            <v>0</v>
          </cell>
          <cell r="U1239">
            <v>1580.6</v>
          </cell>
          <cell r="W1239">
            <v>1580.6</v>
          </cell>
          <cell r="AD1239">
            <v>1320.8</v>
          </cell>
        </row>
        <row r="1240">
          <cell r="A1240" t="str">
            <v>M328</v>
          </cell>
          <cell r="B1240" t="str">
            <v>Luva de emenda D=32mm</v>
          </cell>
          <cell r="C1240" t="str">
            <v>un</v>
          </cell>
          <cell r="D1240">
            <v>1</v>
          </cell>
          <cell r="E1240" t="str">
            <v>un</v>
          </cell>
          <cell r="F1240">
            <v>41.5</v>
          </cell>
          <cell r="G1240">
            <v>41.5</v>
          </cell>
          <cell r="I1240">
            <v>0</v>
          </cell>
          <cell r="U1240">
            <v>48.5</v>
          </cell>
          <cell r="W1240">
            <v>48.5</v>
          </cell>
          <cell r="AD1240">
            <v>41.5</v>
          </cell>
        </row>
        <row r="1241">
          <cell r="A1241" t="str">
            <v>M330</v>
          </cell>
          <cell r="B1241" t="str">
            <v>Calha met. semicircular D=40 cm</v>
          </cell>
          <cell r="C1241" t="str">
            <v>m</v>
          </cell>
          <cell r="D1241">
            <v>1</v>
          </cell>
          <cell r="E1241" t="str">
            <v>m</v>
          </cell>
          <cell r="F1241">
            <v>61.9</v>
          </cell>
          <cell r="G1241">
            <v>61.9</v>
          </cell>
          <cell r="I1241">
            <v>0</v>
          </cell>
          <cell r="U1241">
            <v>84.6</v>
          </cell>
          <cell r="W1241">
            <v>84.6</v>
          </cell>
          <cell r="AD1241">
            <v>56</v>
          </cell>
        </row>
        <row r="1242">
          <cell r="A1242" t="str">
            <v>M331</v>
          </cell>
          <cell r="B1242" t="str">
            <v>Paraf. fixação calha met. (1/2"x1")</v>
          </cell>
          <cell r="C1242" t="str">
            <v>un</v>
          </cell>
          <cell r="D1242">
            <v>1</v>
          </cell>
          <cell r="E1242" t="str">
            <v>un</v>
          </cell>
          <cell r="F1242">
            <v>3.65</v>
          </cell>
          <cell r="G1242">
            <v>3.65</v>
          </cell>
          <cell r="I1242">
            <v>0</v>
          </cell>
          <cell r="U1242">
            <v>4.8</v>
          </cell>
          <cell r="W1242">
            <v>4.8</v>
          </cell>
          <cell r="AD1242">
            <v>3.2</v>
          </cell>
        </row>
        <row r="1243">
          <cell r="A1243" t="str">
            <v>M332</v>
          </cell>
          <cell r="B1243" t="str">
            <v>Paraf. forma de madeira (1/2"x3")</v>
          </cell>
          <cell r="C1243" t="str">
            <v>kg</v>
          </cell>
          <cell r="D1243">
            <v>1</v>
          </cell>
          <cell r="E1243" t="str">
            <v>kg</v>
          </cell>
          <cell r="F1243">
            <v>14.5</v>
          </cell>
          <cell r="G1243">
            <v>14.5</v>
          </cell>
          <cell r="I1243">
            <v>0</v>
          </cell>
          <cell r="U1243">
            <v>14.5</v>
          </cell>
          <cell r="W1243">
            <v>14</v>
          </cell>
          <cell r="AD1243">
            <v>15</v>
          </cell>
        </row>
        <row r="1244">
          <cell r="A1244" t="str">
            <v>M334</v>
          </cell>
          <cell r="B1244" t="str">
            <v>Paraf. zinc. c/ fenda 1 1/2"x3/16"</v>
          </cell>
          <cell r="C1244" t="str">
            <v>un</v>
          </cell>
          <cell r="D1244">
            <v>1</v>
          </cell>
          <cell r="E1244" t="str">
            <v>un</v>
          </cell>
          <cell r="F1244">
            <v>0.08</v>
          </cell>
          <cell r="G1244">
            <v>0.08</v>
          </cell>
          <cell r="I1244">
            <v>0</v>
          </cell>
          <cell r="U1244">
            <v>0.11</v>
          </cell>
          <cell r="W1244">
            <v>0.11</v>
          </cell>
          <cell r="AD1244">
            <v>0.08</v>
          </cell>
        </row>
        <row r="1245">
          <cell r="A1245" t="str">
            <v>M335</v>
          </cell>
          <cell r="B1245" t="str">
            <v>Paraf. zincado francês 4" x 5/16"</v>
          </cell>
          <cell r="C1245" t="str">
            <v>un</v>
          </cell>
          <cell r="D1245">
            <v>1</v>
          </cell>
          <cell r="E1245" t="str">
            <v>un</v>
          </cell>
          <cell r="F1245">
            <v>0.34</v>
          </cell>
          <cell r="G1245">
            <v>0.34</v>
          </cell>
          <cell r="I1245">
            <v>0</v>
          </cell>
          <cell r="U1245">
            <v>0.32</v>
          </cell>
          <cell r="W1245">
            <v>0.32</v>
          </cell>
          <cell r="AD1245">
            <v>0.34</v>
          </cell>
        </row>
        <row r="1246">
          <cell r="A1246" t="str">
            <v>M338</v>
          </cell>
          <cell r="B1246" t="str">
            <v>Cano de ferro D=3/4"</v>
          </cell>
          <cell r="C1246" t="str">
            <v>pç</v>
          </cell>
          <cell r="D1246">
            <v>6</v>
          </cell>
          <cell r="E1246" t="str">
            <v>m</v>
          </cell>
          <cell r="F1246">
            <v>26.5</v>
          </cell>
          <cell r="G1246">
            <v>4.416666666666667</v>
          </cell>
          <cell r="I1246">
            <v>0</v>
          </cell>
          <cell r="U1246">
            <v>4.1666999999999996</v>
          </cell>
          <cell r="W1246">
            <v>3.8332999999999999</v>
          </cell>
          <cell r="AD1246">
            <v>4.7</v>
          </cell>
        </row>
        <row r="1247">
          <cell r="A1247" t="str">
            <v>M339</v>
          </cell>
          <cell r="B1247" t="str">
            <v>Cantoneira ferro (3,0"x3,0"x3/8")</v>
          </cell>
          <cell r="C1247" t="str">
            <v>kg</v>
          </cell>
          <cell r="D1247">
            <v>1</v>
          </cell>
          <cell r="E1247" t="str">
            <v>kg</v>
          </cell>
          <cell r="F1247">
            <v>1.89</v>
          </cell>
          <cell r="G1247">
            <v>1.89</v>
          </cell>
          <cell r="I1247">
            <v>0</v>
          </cell>
          <cell r="U1247">
            <v>2.65</v>
          </cell>
          <cell r="W1247">
            <v>2.65</v>
          </cell>
          <cell r="AD1247">
            <v>1.72</v>
          </cell>
        </row>
        <row r="1248">
          <cell r="A1248" t="str">
            <v>M340</v>
          </cell>
          <cell r="B1248" t="str">
            <v>Tampão de ferro fundido</v>
          </cell>
          <cell r="C1248" t="str">
            <v>un</v>
          </cell>
          <cell r="D1248">
            <v>1</v>
          </cell>
          <cell r="E1248" t="str">
            <v>un</v>
          </cell>
          <cell r="F1248">
            <v>135.36000000000001</v>
          </cell>
          <cell r="G1248">
            <v>135.36000000000001</v>
          </cell>
          <cell r="I1248">
            <v>0</v>
          </cell>
          <cell r="U1248">
            <v>200</v>
          </cell>
          <cell r="W1248">
            <v>200</v>
          </cell>
          <cell r="AD1248">
            <v>135.36000000000001</v>
          </cell>
        </row>
        <row r="1249">
          <cell r="A1249" t="str">
            <v>M341</v>
          </cell>
          <cell r="B1249" t="str">
            <v>Defensa met. maleável simples</v>
          </cell>
          <cell r="C1249" t="str">
            <v>mod</v>
          </cell>
          <cell r="D1249">
            <v>1</v>
          </cell>
          <cell r="E1249" t="str">
            <v>mod</v>
          </cell>
          <cell r="F1249">
            <v>435.52</v>
          </cell>
          <cell r="G1249">
            <v>435.52</v>
          </cell>
          <cell r="I1249">
            <v>0</v>
          </cell>
          <cell r="U1249">
            <v>537</v>
          </cell>
          <cell r="W1249">
            <v>537</v>
          </cell>
          <cell r="AD1249">
            <v>395</v>
          </cell>
        </row>
        <row r="1250">
          <cell r="A1250" t="str">
            <v>M342</v>
          </cell>
          <cell r="B1250" t="str">
            <v>Defensa met. maleável dupla</v>
          </cell>
          <cell r="C1250" t="str">
            <v>mod</v>
          </cell>
          <cell r="D1250">
            <v>1</v>
          </cell>
          <cell r="E1250" t="str">
            <v>mod</v>
          </cell>
          <cell r="F1250">
            <v>545</v>
          </cell>
          <cell r="G1250">
            <v>545</v>
          </cell>
          <cell r="I1250">
            <v>0</v>
          </cell>
          <cell r="U1250">
            <v>669.2</v>
          </cell>
          <cell r="W1250">
            <v>669.2</v>
          </cell>
          <cell r="AD1250">
            <v>489</v>
          </cell>
        </row>
        <row r="1251">
          <cell r="A1251" t="str">
            <v>M343</v>
          </cell>
          <cell r="B1251" t="str">
            <v>Defensa met. semi-maleável simples</v>
          </cell>
          <cell r="C1251" t="str">
            <v>mod</v>
          </cell>
          <cell r="D1251">
            <v>1</v>
          </cell>
          <cell r="E1251" t="str">
            <v>mod</v>
          </cell>
          <cell r="F1251">
            <v>300.3</v>
          </cell>
          <cell r="G1251">
            <v>300.3</v>
          </cell>
          <cell r="I1251">
            <v>0</v>
          </cell>
          <cell r="U1251">
            <v>370</v>
          </cell>
          <cell r="W1251">
            <v>370</v>
          </cell>
          <cell r="AD1251">
            <v>270</v>
          </cell>
        </row>
        <row r="1252">
          <cell r="A1252" t="str">
            <v>M344</v>
          </cell>
          <cell r="B1252" t="str">
            <v>Defensa met. semi-maleável dupla</v>
          </cell>
          <cell r="C1252" t="str">
            <v>mod</v>
          </cell>
          <cell r="D1252">
            <v>1</v>
          </cell>
          <cell r="E1252" t="str">
            <v>mod</v>
          </cell>
          <cell r="F1252">
            <v>515.20000000000005</v>
          </cell>
          <cell r="G1252">
            <v>515.20000000000005</v>
          </cell>
          <cell r="I1252">
            <v>0</v>
          </cell>
          <cell r="U1252">
            <v>635</v>
          </cell>
          <cell r="W1252">
            <v>635</v>
          </cell>
          <cell r="AD1252">
            <v>463</v>
          </cell>
        </row>
        <row r="1253">
          <cell r="A1253" t="str">
            <v>M345</v>
          </cell>
          <cell r="B1253" t="str">
            <v>Chapa de aço n. 28 (fina)</v>
          </cell>
          <cell r="C1253" t="str">
            <v>kg</v>
          </cell>
          <cell r="D1253">
            <v>1</v>
          </cell>
          <cell r="E1253" t="str">
            <v>kg</v>
          </cell>
          <cell r="F1253">
            <v>3.1</v>
          </cell>
          <cell r="G1253">
            <v>3.1</v>
          </cell>
          <cell r="I1253">
            <v>0</v>
          </cell>
          <cell r="U1253">
            <v>4.8</v>
          </cell>
          <cell r="W1253">
            <v>4.8</v>
          </cell>
          <cell r="AD1253">
            <v>2.9</v>
          </cell>
        </row>
        <row r="1254">
          <cell r="A1254" t="str">
            <v>M346</v>
          </cell>
          <cell r="B1254" t="str">
            <v>Chapa de aço n. 16 (tratada)</v>
          </cell>
          <cell r="C1254" t="str">
            <v>m2</v>
          </cell>
          <cell r="D1254">
            <v>1</v>
          </cell>
          <cell r="E1254" t="str">
            <v>m2</v>
          </cell>
          <cell r="F1254">
            <v>69.900000000000006</v>
          </cell>
          <cell r="G1254">
            <v>69.900000000000006</v>
          </cell>
          <cell r="I1254">
            <v>0</v>
          </cell>
          <cell r="U1254">
            <v>69.900000000000006</v>
          </cell>
          <cell r="W1254">
            <v>69.900000000000006</v>
          </cell>
          <cell r="AD1254">
            <v>62</v>
          </cell>
        </row>
        <row r="1255">
          <cell r="A1255" t="str">
            <v>M347</v>
          </cell>
          <cell r="B1255" t="str">
            <v>Dente p/ fresadora 1000 C</v>
          </cell>
          <cell r="C1255" t="str">
            <v>un</v>
          </cell>
          <cell r="D1255">
            <v>1</v>
          </cell>
          <cell r="E1255" t="str">
            <v>un</v>
          </cell>
          <cell r="F1255">
            <v>24.1</v>
          </cell>
          <cell r="G1255">
            <v>24.1</v>
          </cell>
          <cell r="I1255">
            <v>0</v>
          </cell>
          <cell r="U1255">
            <v>22.3</v>
          </cell>
          <cell r="W1255">
            <v>22.3</v>
          </cell>
          <cell r="AD1255">
            <v>20.5</v>
          </cell>
        </row>
        <row r="1256">
          <cell r="A1256" t="str">
            <v>M348</v>
          </cell>
          <cell r="B1256" t="str">
            <v>Porta dente p/ fresadora 1000 C</v>
          </cell>
          <cell r="C1256" t="str">
            <v>un</v>
          </cell>
          <cell r="D1256">
            <v>1</v>
          </cell>
          <cell r="E1256" t="str">
            <v>un</v>
          </cell>
          <cell r="F1256">
            <v>75.150000000000006</v>
          </cell>
          <cell r="G1256">
            <v>75.150000000000006</v>
          </cell>
          <cell r="I1256">
            <v>0</v>
          </cell>
          <cell r="U1256">
            <v>75.150000000000006</v>
          </cell>
          <cell r="W1256">
            <v>75.150000000000006</v>
          </cell>
          <cell r="AD1256">
            <v>55</v>
          </cell>
        </row>
        <row r="1257">
          <cell r="A1257" t="str">
            <v>M349</v>
          </cell>
          <cell r="B1257" t="str">
            <v>Dente p/ fresadora 2000 DC</v>
          </cell>
          <cell r="C1257" t="str">
            <v>un</v>
          </cell>
          <cell r="D1257">
            <v>1</v>
          </cell>
          <cell r="E1257" t="str">
            <v>un</v>
          </cell>
          <cell r="F1257">
            <v>24.1</v>
          </cell>
          <cell r="G1257">
            <v>24.1</v>
          </cell>
          <cell r="I1257">
            <v>0</v>
          </cell>
          <cell r="U1257">
            <v>22.3</v>
          </cell>
          <cell r="W1257">
            <v>23.5</v>
          </cell>
          <cell r="AD1257">
            <v>20.5</v>
          </cell>
        </row>
        <row r="1258">
          <cell r="A1258" t="str">
            <v>M350</v>
          </cell>
          <cell r="B1258" t="str">
            <v>Porta dente p/ fresadora 2000 DC</v>
          </cell>
          <cell r="C1258" t="str">
            <v>un</v>
          </cell>
          <cell r="D1258">
            <v>1</v>
          </cell>
          <cell r="E1258" t="str">
            <v>un</v>
          </cell>
          <cell r="F1258">
            <v>205.4</v>
          </cell>
          <cell r="G1258">
            <v>205.4</v>
          </cell>
          <cell r="I1258">
            <v>0</v>
          </cell>
          <cell r="U1258">
            <v>245.6</v>
          </cell>
          <cell r="W1258">
            <v>268.60000000000002</v>
          </cell>
          <cell r="AD1258">
            <v>188</v>
          </cell>
        </row>
        <row r="1259">
          <cell r="A1259" t="str">
            <v>M351</v>
          </cell>
          <cell r="B1259" t="str">
            <v>Estrut. (tunnel liner) D=1,6m galv.</v>
          </cell>
          <cell r="C1259" t="str">
            <v>m</v>
          </cell>
          <cell r="D1259">
            <v>1</v>
          </cell>
          <cell r="E1259" t="str">
            <v>m</v>
          </cell>
          <cell r="F1259">
            <v>1125</v>
          </cell>
          <cell r="G1259">
            <v>1125</v>
          </cell>
          <cell r="I1259">
            <v>0</v>
          </cell>
          <cell r="U1259">
            <v>1300.47</v>
          </cell>
          <cell r="W1259">
            <v>1300.47</v>
          </cell>
          <cell r="AD1259">
            <v>981.68</v>
          </cell>
        </row>
        <row r="1260">
          <cell r="A1260" t="str">
            <v>M352</v>
          </cell>
          <cell r="B1260" t="str">
            <v>Estrut. (tunnel liner) D=2,0m galv.</v>
          </cell>
          <cell r="C1260" t="str">
            <v>m</v>
          </cell>
          <cell r="D1260">
            <v>1</v>
          </cell>
          <cell r="E1260" t="str">
            <v>m</v>
          </cell>
          <cell r="F1260">
            <v>1360.24</v>
          </cell>
          <cell r="G1260">
            <v>1360.24</v>
          </cell>
          <cell r="I1260">
            <v>0</v>
          </cell>
          <cell r="U1260">
            <v>1565.32</v>
          </cell>
          <cell r="W1260">
            <v>1565.32</v>
          </cell>
          <cell r="AD1260">
            <v>1255.3</v>
          </cell>
        </row>
        <row r="1261">
          <cell r="A1261" t="str">
            <v>M353</v>
          </cell>
          <cell r="B1261" t="str">
            <v>Estrut. (tunnel liner) D=1,6m epoxy</v>
          </cell>
          <cell r="C1261" t="str">
            <v>m</v>
          </cell>
          <cell r="D1261">
            <v>1</v>
          </cell>
          <cell r="E1261" t="str">
            <v>m</v>
          </cell>
          <cell r="F1261">
            <v>1150</v>
          </cell>
          <cell r="G1261">
            <v>1150</v>
          </cell>
          <cell r="I1261">
            <v>0</v>
          </cell>
          <cell r="U1261">
            <v>1252.75</v>
          </cell>
          <cell r="W1261">
            <v>1252.75</v>
          </cell>
          <cell r="AD1261">
            <v>1090</v>
          </cell>
        </row>
        <row r="1262">
          <cell r="A1262" t="str">
            <v>M354</v>
          </cell>
          <cell r="B1262" t="str">
            <v>Estrut, (tunnel liner) D=2,0m epoxy</v>
          </cell>
          <cell r="C1262" t="str">
            <v>m</v>
          </cell>
          <cell r="D1262">
            <v>1</v>
          </cell>
          <cell r="E1262" t="str">
            <v>m</v>
          </cell>
          <cell r="F1262">
            <v>1518.43</v>
          </cell>
          <cell r="G1262">
            <v>1518.43</v>
          </cell>
          <cell r="I1262">
            <v>0</v>
          </cell>
          <cell r="U1262">
            <v>1569.8</v>
          </cell>
          <cell r="W1262">
            <v>1569.8</v>
          </cell>
          <cell r="AD1262">
            <v>1335.6</v>
          </cell>
        </row>
        <row r="1263">
          <cell r="A1263" t="str">
            <v>M355</v>
          </cell>
          <cell r="B1263" t="str">
            <v>Chapa mult. D=1,60 m rev. galv.</v>
          </cell>
          <cell r="C1263" t="str">
            <v>m</v>
          </cell>
          <cell r="D1263">
            <v>1</v>
          </cell>
          <cell r="E1263" t="str">
            <v>m</v>
          </cell>
          <cell r="F1263">
            <v>502.6</v>
          </cell>
          <cell r="G1263">
            <v>502.6</v>
          </cell>
          <cell r="I1263">
            <v>0</v>
          </cell>
          <cell r="U1263">
            <v>619.47</v>
          </cell>
          <cell r="W1263">
            <v>619.47</v>
          </cell>
          <cell r="AD1263">
            <v>471.2</v>
          </cell>
        </row>
        <row r="1264">
          <cell r="A1264" t="str">
            <v>M356</v>
          </cell>
          <cell r="B1264" t="str">
            <v>Chapa mult. D=2,00 m rev. galv.</v>
          </cell>
          <cell r="C1264" t="str">
            <v>m</v>
          </cell>
          <cell r="D1264">
            <v>1</v>
          </cell>
          <cell r="E1264" t="str">
            <v>m</v>
          </cell>
          <cell r="F1264">
            <v>620.20000000000005</v>
          </cell>
          <cell r="G1264">
            <v>620.20000000000005</v>
          </cell>
          <cell r="I1264">
            <v>0</v>
          </cell>
          <cell r="U1264">
            <v>761.04</v>
          </cell>
          <cell r="W1264">
            <v>761.04</v>
          </cell>
          <cell r="AD1264">
            <v>598.6</v>
          </cell>
        </row>
        <row r="1265">
          <cell r="A1265" t="str">
            <v>M357</v>
          </cell>
          <cell r="B1265" t="str">
            <v>Chapa mult. D=1,60 m rev. epoxy</v>
          </cell>
          <cell r="C1265" t="str">
            <v>m</v>
          </cell>
          <cell r="D1265">
            <v>1</v>
          </cell>
          <cell r="E1265" t="str">
            <v>m</v>
          </cell>
          <cell r="F1265">
            <v>559.95000000000005</v>
          </cell>
          <cell r="G1265">
            <v>559.95000000000005</v>
          </cell>
          <cell r="I1265">
            <v>0</v>
          </cell>
          <cell r="U1265">
            <v>656.73</v>
          </cell>
          <cell r="W1265">
            <v>656.73</v>
          </cell>
          <cell r="AD1265">
            <v>541.1</v>
          </cell>
        </row>
        <row r="1266">
          <cell r="A1266" t="str">
            <v>M358</v>
          </cell>
          <cell r="B1266" t="str">
            <v>Chapa mult. D=2,00 m rev. epoxy</v>
          </cell>
          <cell r="C1266" t="str">
            <v>m</v>
          </cell>
          <cell r="D1266">
            <v>1</v>
          </cell>
          <cell r="E1266" t="str">
            <v>m</v>
          </cell>
          <cell r="F1266">
            <v>690.9</v>
          </cell>
          <cell r="G1266">
            <v>690.9</v>
          </cell>
          <cell r="I1266">
            <v>0</v>
          </cell>
          <cell r="U1266">
            <v>806.81</v>
          </cell>
          <cell r="W1266">
            <v>806.81</v>
          </cell>
          <cell r="AD1266">
            <v>660.45</v>
          </cell>
        </row>
        <row r="1267">
          <cell r="A1267" t="str">
            <v>M359</v>
          </cell>
          <cell r="B1267" t="str">
            <v>Vigas "I" 254 x 117,5mm - 1ª alma</v>
          </cell>
          <cell r="C1267" t="str">
            <v>kg</v>
          </cell>
          <cell r="D1267">
            <v>1</v>
          </cell>
          <cell r="E1267" t="str">
            <v>kg</v>
          </cell>
          <cell r="F1267">
            <v>2.58</v>
          </cell>
          <cell r="G1267">
            <v>2.58</v>
          </cell>
          <cell r="I1267">
            <v>0</v>
          </cell>
          <cell r="U1267">
            <v>2.1</v>
          </cell>
          <cell r="W1267">
            <v>2.1</v>
          </cell>
          <cell r="AD1267">
            <v>1.68</v>
          </cell>
        </row>
        <row r="1268">
          <cell r="A1268" t="str">
            <v>M361</v>
          </cell>
          <cell r="B1268" t="str">
            <v>Estrut.(tunnel liner) D=1,2m galv.</v>
          </cell>
          <cell r="C1268" t="str">
            <v>m</v>
          </cell>
          <cell r="D1268">
            <v>1</v>
          </cell>
          <cell r="E1268" t="str">
            <v>m</v>
          </cell>
          <cell r="F1268">
            <v>930.8</v>
          </cell>
          <cell r="G1268">
            <v>930.8</v>
          </cell>
          <cell r="I1268">
            <v>0</v>
          </cell>
          <cell r="U1268">
            <v>921.79</v>
          </cell>
          <cell r="W1268">
            <v>921.79</v>
          </cell>
          <cell r="AD1268">
            <v>808.13</v>
          </cell>
        </row>
        <row r="1269">
          <cell r="A1269" t="str">
            <v>M362</v>
          </cell>
          <cell r="B1269" t="str">
            <v>Estrut. (tunnel liner) D=1,2m epoxy</v>
          </cell>
          <cell r="C1269" t="str">
            <v>m</v>
          </cell>
          <cell r="D1269">
            <v>1</v>
          </cell>
          <cell r="E1269" t="str">
            <v>m</v>
          </cell>
          <cell r="F1269">
            <v>979.5</v>
          </cell>
          <cell r="G1269">
            <v>979.5</v>
          </cell>
          <cell r="I1269">
            <v>0</v>
          </cell>
          <cell r="U1269">
            <v>943.43</v>
          </cell>
          <cell r="W1269">
            <v>943.43</v>
          </cell>
          <cell r="AD1269">
            <v>849.62</v>
          </cell>
        </row>
        <row r="1270">
          <cell r="A1270" t="str">
            <v>M370</v>
          </cell>
          <cell r="B1270" t="str">
            <v>Bainha metálica diam. int.=45mm MAC</v>
          </cell>
          <cell r="C1270" t="str">
            <v>m</v>
          </cell>
          <cell r="D1270">
            <v>1</v>
          </cell>
          <cell r="E1270" t="str">
            <v>m</v>
          </cell>
          <cell r="F1270">
            <v>8</v>
          </cell>
          <cell r="G1270">
            <v>8</v>
          </cell>
          <cell r="I1270">
            <v>0</v>
          </cell>
          <cell r="U1270">
            <v>9</v>
          </cell>
          <cell r="W1270">
            <v>9</v>
          </cell>
          <cell r="AD1270">
            <v>8</v>
          </cell>
        </row>
        <row r="1271">
          <cell r="A1271" t="str">
            <v>M371</v>
          </cell>
          <cell r="B1271" t="str">
            <v>Bainha metálica diam. int.=60mm MAC</v>
          </cell>
          <cell r="C1271" t="str">
            <v>m</v>
          </cell>
          <cell r="D1271">
            <v>1</v>
          </cell>
          <cell r="E1271" t="str">
            <v>m</v>
          </cell>
          <cell r="F1271">
            <v>12.19</v>
          </cell>
          <cell r="G1271">
            <v>12.19</v>
          </cell>
          <cell r="I1271">
            <v>0</v>
          </cell>
          <cell r="U1271">
            <v>13.65</v>
          </cell>
          <cell r="W1271">
            <v>13.65</v>
          </cell>
          <cell r="AD1271">
            <v>12.19</v>
          </cell>
        </row>
        <row r="1272">
          <cell r="A1272" t="str">
            <v>M372</v>
          </cell>
          <cell r="B1272" t="str">
            <v>Bainha metálica diam. int.=55mm MAC</v>
          </cell>
          <cell r="C1272" t="str">
            <v>m</v>
          </cell>
          <cell r="D1272">
            <v>1</v>
          </cell>
          <cell r="E1272" t="str">
            <v>m</v>
          </cell>
          <cell r="F1272">
            <v>10.45</v>
          </cell>
          <cell r="G1272">
            <v>10.45</v>
          </cell>
          <cell r="I1272">
            <v>0</v>
          </cell>
          <cell r="U1272">
            <v>11.7</v>
          </cell>
          <cell r="W1272">
            <v>11.7</v>
          </cell>
          <cell r="AD1272">
            <v>10.45</v>
          </cell>
        </row>
        <row r="1273">
          <cell r="A1273" t="str">
            <v>M373</v>
          </cell>
          <cell r="B1273" t="str">
            <v>Bainha metálica diam. int.=70mm MAC</v>
          </cell>
          <cell r="C1273" t="str">
            <v>m</v>
          </cell>
          <cell r="D1273">
            <v>1</v>
          </cell>
          <cell r="E1273" t="str">
            <v>m</v>
          </cell>
          <cell r="F1273">
            <v>13.7</v>
          </cell>
          <cell r="G1273">
            <v>13.7</v>
          </cell>
          <cell r="I1273">
            <v>0</v>
          </cell>
          <cell r="U1273">
            <v>15.3</v>
          </cell>
          <cell r="W1273">
            <v>15.3</v>
          </cell>
          <cell r="AD1273">
            <v>13.7</v>
          </cell>
        </row>
        <row r="1274">
          <cell r="A1274" t="str">
            <v>M374</v>
          </cell>
          <cell r="B1274" t="str">
            <v>Ancoragem p/ cabo 4V D=1/2" MAC</v>
          </cell>
          <cell r="C1274" t="str">
            <v>cj</v>
          </cell>
          <cell r="D1274">
            <v>1</v>
          </cell>
          <cell r="E1274" t="str">
            <v>cj</v>
          </cell>
          <cell r="F1274">
            <v>155.24</v>
          </cell>
          <cell r="G1274">
            <v>155.24</v>
          </cell>
          <cell r="I1274">
            <v>0</v>
          </cell>
          <cell r="U1274">
            <v>174</v>
          </cell>
          <cell r="W1274">
            <v>174</v>
          </cell>
          <cell r="AD1274">
            <v>155.24</v>
          </cell>
        </row>
        <row r="1275">
          <cell r="A1275" t="str">
            <v>M375</v>
          </cell>
          <cell r="B1275" t="str">
            <v>Ancoragem p/ cabo 6V D=1/2" MAC</v>
          </cell>
          <cell r="C1275" t="str">
            <v>cj</v>
          </cell>
          <cell r="D1275">
            <v>1</v>
          </cell>
          <cell r="E1275" t="str">
            <v>cj</v>
          </cell>
          <cell r="F1275">
            <v>243.46</v>
          </cell>
          <cell r="G1275">
            <v>243.46</v>
          </cell>
          <cell r="I1275">
            <v>0</v>
          </cell>
          <cell r="U1275">
            <v>273</v>
          </cell>
          <cell r="W1275">
            <v>273</v>
          </cell>
          <cell r="AD1275">
            <v>243.46</v>
          </cell>
        </row>
        <row r="1276">
          <cell r="A1276" t="str">
            <v>M376</v>
          </cell>
          <cell r="B1276" t="str">
            <v>Ancoragem p/ cabo 7V D=1/2" MAC</v>
          </cell>
          <cell r="C1276" t="str">
            <v>cj</v>
          </cell>
          <cell r="D1276">
            <v>1</v>
          </cell>
          <cell r="E1276" t="str">
            <v>cj</v>
          </cell>
          <cell r="F1276">
            <v>243.46</v>
          </cell>
          <cell r="G1276">
            <v>243.46</v>
          </cell>
          <cell r="I1276">
            <v>0</v>
          </cell>
          <cell r="U1276">
            <v>273</v>
          </cell>
          <cell r="W1276">
            <v>273</v>
          </cell>
          <cell r="AD1276">
            <v>243.46</v>
          </cell>
        </row>
        <row r="1277">
          <cell r="A1277" t="str">
            <v>M377</v>
          </cell>
          <cell r="B1277" t="str">
            <v>Ancoragem p/ cabo 12V D=1/2" MAC</v>
          </cell>
          <cell r="C1277" t="str">
            <v>cj</v>
          </cell>
          <cell r="D1277">
            <v>1</v>
          </cell>
          <cell r="E1277" t="str">
            <v>cj</v>
          </cell>
          <cell r="F1277">
            <v>493.41</v>
          </cell>
          <cell r="G1277">
            <v>493.41</v>
          </cell>
          <cell r="I1277">
            <v>0</v>
          </cell>
          <cell r="U1277">
            <v>553</v>
          </cell>
          <cell r="W1277">
            <v>553</v>
          </cell>
          <cell r="AD1277">
            <v>493.41</v>
          </cell>
        </row>
        <row r="1278">
          <cell r="A1278" t="str">
            <v>M378</v>
          </cell>
          <cell r="B1278" t="str">
            <v>Apoio do porta dente frezad. 2000DC</v>
          </cell>
          <cell r="C1278" t="str">
            <v>un</v>
          </cell>
          <cell r="D1278">
            <v>1</v>
          </cell>
          <cell r="E1278" t="str">
            <v>un</v>
          </cell>
          <cell r="F1278">
            <v>495.02</v>
          </cell>
          <cell r="G1278">
            <v>495.02</v>
          </cell>
          <cell r="I1278">
            <v>0</v>
          </cell>
          <cell r="U1278">
            <v>670</v>
          </cell>
          <cell r="W1278">
            <v>670</v>
          </cell>
          <cell r="AD1278">
            <v>495.02</v>
          </cell>
        </row>
        <row r="1279">
          <cell r="A1279" t="str">
            <v>M380</v>
          </cell>
          <cell r="B1279" t="str">
            <v>Bainha metálica D=45mm STUP</v>
          </cell>
          <cell r="C1279" t="str">
            <v>m</v>
          </cell>
          <cell r="D1279">
            <v>1</v>
          </cell>
          <cell r="E1279" t="str">
            <v>m</v>
          </cell>
          <cell r="F1279">
            <v>7.6</v>
          </cell>
          <cell r="G1279">
            <v>7.6</v>
          </cell>
          <cell r="I1279">
            <v>0</v>
          </cell>
          <cell r="U1279">
            <v>9.15</v>
          </cell>
          <cell r="W1279">
            <v>9.15</v>
          </cell>
          <cell r="AD1279">
            <v>7.6</v>
          </cell>
        </row>
        <row r="1280">
          <cell r="A1280" t="str">
            <v>M381</v>
          </cell>
          <cell r="B1280" t="str">
            <v>Bainha metálica D=60mm STUP</v>
          </cell>
          <cell r="C1280" t="str">
            <v>m</v>
          </cell>
          <cell r="D1280">
            <v>1</v>
          </cell>
          <cell r="E1280" t="str">
            <v>m</v>
          </cell>
          <cell r="F1280">
            <v>9.1999999999999993</v>
          </cell>
          <cell r="G1280">
            <v>9.1999999999999993</v>
          </cell>
          <cell r="I1280">
            <v>0</v>
          </cell>
          <cell r="U1280">
            <v>11</v>
          </cell>
          <cell r="W1280">
            <v>11</v>
          </cell>
          <cell r="AD1280">
            <v>9.1999999999999993</v>
          </cell>
        </row>
        <row r="1281">
          <cell r="A1281" t="str">
            <v>M382</v>
          </cell>
          <cell r="B1281" t="str">
            <v>Bainha metálica D=55mm STUP</v>
          </cell>
          <cell r="C1281" t="str">
            <v>m</v>
          </cell>
          <cell r="D1281">
            <v>1</v>
          </cell>
          <cell r="E1281" t="str">
            <v>m</v>
          </cell>
          <cell r="F1281">
            <v>8.9</v>
          </cell>
          <cell r="G1281">
            <v>8.9</v>
          </cell>
          <cell r="I1281">
            <v>0</v>
          </cell>
          <cell r="U1281">
            <v>10.7</v>
          </cell>
          <cell r="W1281">
            <v>10.7</v>
          </cell>
          <cell r="AD1281">
            <v>8.9</v>
          </cell>
        </row>
        <row r="1282">
          <cell r="A1282" t="str">
            <v>M383</v>
          </cell>
          <cell r="B1282" t="str">
            <v>Bainha metálica D=70mm STUP</v>
          </cell>
          <cell r="C1282" t="str">
            <v>m</v>
          </cell>
          <cell r="D1282">
            <v>1</v>
          </cell>
          <cell r="E1282" t="str">
            <v>m</v>
          </cell>
          <cell r="F1282">
            <v>10.15</v>
          </cell>
          <cell r="G1282">
            <v>10.15</v>
          </cell>
          <cell r="I1282">
            <v>0</v>
          </cell>
          <cell r="U1282">
            <v>12.2</v>
          </cell>
          <cell r="W1282">
            <v>12.2</v>
          </cell>
          <cell r="AD1282">
            <v>10.15</v>
          </cell>
        </row>
        <row r="1283">
          <cell r="A1283" t="str">
            <v>M384</v>
          </cell>
          <cell r="B1283" t="str">
            <v>Ancoragem p/ cabo 4V D=1/2" STUP</v>
          </cell>
          <cell r="C1283" t="str">
            <v>cj</v>
          </cell>
          <cell r="D1283">
            <v>1</v>
          </cell>
          <cell r="E1283" t="str">
            <v>cj</v>
          </cell>
          <cell r="F1283">
            <v>121.1</v>
          </cell>
          <cell r="G1283">
            <v>121.1</v>
          </cell>
          <cell r="I1283">
            <v>0</v>
          </cell>
          <cell r="U1283">
            <v>140</v>
          </cell>
          <cell r="W1283">
            <v>140</v>
          </cell>
          <cell r="AD1283">
            <v>121.1</v>
          </cell>
        </row>
        <row r="1284">
          <cell r="A1284" t="str">
            <v>M385</v>
          </cell>
          <cell r="B1284" t="str">
            <v>Ancoragem p/ cabo 6V D=1/2" STUP</v>
          </cell>
          <cell r="C1284" t="str">
            <v>cj</v>
          </cell>
          <cell r="D1284">
            <v>1</v>
          </cell>
          <cell r="E1284" t="str">
            <v>cj</v>
          </cell>
          <cell r="F1284">
            <v>181</v>
          </cell>
          <cell r="G1284">
            <v>181</v>
          </cell>
          <cell r="I1284">
            <v>0</v>
          </cell>
          <cell r="U1284">
            <v>210</v>
          </cell>
          <cell r="W1284">
            <v>210</v>
          </cell>
          <cell r="AD1284">
            <v>181</v>
          </cell>
        </row>
        <row r="1285">
          <cell r="A1285" t="str">
            <v>M386</v>
          </cell>
          <cell r="B1285" t="str">
            <v>Ancoragem p/ cabo 7V D=1/2" STUP</v>
          </cell>
          <cell r="C1285" t="str">
            <v>cj</v>
          </cell>
          <cell r="D1285">
            <v>1</v>
          </cell>
          <cell r="E1285" t="str">
            <v>cj</v>
          </cell>
          <cell r="F1285">
            <v>216</v>
          </cell>
          <cell r="G1285">
            <v>216</v>
          </cell>
          <cell r="I1285">
            <v>0</v>
          </cell>
          <cell r="U1285">
            <v>250</v>
          </cell>
          <cell r="W1285">
            <v>250</v>
          </cell>
          <cell r="AD1285">
            <v>216</v>
          </cell>
        </row>
        <row r="1286">
          <cell r="A1286" t="str">
            <v>M387</v>
          </cell>
          <cell r="B1286" t="str">
            <v>Ancoragem p/ cabo 12V D=1/2" STUP</v>
          </cell>
          <cell r="C1286" t="str">
            <v>cj</v>
          </cell>
          <cell r="D1286">
            <v>1</v>
          </cell>
          <cell r="E1286" t="str">
            <v>cj</v>
          </cell>
          <cell r="F1286">
            <v>430</v>
          </cell>
          <cell r="G1286">
            <v>430</v>
          </cell>
          <cell r="I1286">
            <v>0</v>
          </cell>
          <cell r="U1286">
            <v>495</v>
          </cell>
          <cell r="W1286">
            <v>495</v>
          </cell>
          <cell r="AD1286">
            <v>430</v>
          </cell>
        </row>
        <row r="1287">
          <cell r="A1287" t="str">
            <v>M390</v>
          </cell>
          <cell r="B1287" t="str">
            <v>Porca de ancoragem D=32mm</v>
          </cell>
          <cell r="C1287" t="str">
            <v>un</v>
          </cell>
          <cell r="D1287">
            <v>1</v>
          </cell>
          <cell r="E1287" t="str">
            <v>un</v>
          </cell>
          <cell r="F1287">
            <v>28.05</v>
          </cell>
          <cell r="G1287">
            <v>28.05</v>
          </cell>
          <cell r="I1287">
            <v>0</v>
          </cell>
          <cell r="U1287">
            <v>31.9</v>
          </cell>
          <cell r="W1287">
            <v>31.9</v>
          </cell>
          <cell r="AD1287">
            <v>24.75</v>
          </cell>
        </row>
        <row r="1288">
          <cell r="A1288" t="str">
            <v>M391</v>
          </cell>
          <cell r="B1288" t="str">
            <v>Contra porca h=35mm D=32mm</v>
          </cell>
          <cell r="C1288" t="str">
            <v>un</v>
          </cell>
          <cell r="D1288">
            <v>1</v>
          </cell>
          <cell r="E1288" t="str">
            <v>un</v>
          </cell>
          <cell r="F1288">
            <v>12.65</v>
          </cell>
          <cell r="G1288">
            <v>12.65</v>
          </cell>
          <cell r="I1288">
            <v>0</v>
          </cell>
          <cell r="U1288">
            <v>14.3</v>
          </cell>
          <cell r="W1288">
            <v>14.3</v>
          </cell>
          <cell r="AD1288">
            <v>11.55</v>
          </cell>
        </row>
        <row r="1289">
          <cell r="A1289" t="str">
            <v>M392</v>
          </cell>
          <cell r="B1289" t="str">
            <v>Aço ST 85/105 D=32mm</v>
          </cell>
          <cell r="C1289" t="str">
            <v>m</v>
          </cell>
          <cell r="D1289">
            <v>1</v>
          </cell>
          <cell r="E1289" t="str">
            <v>m</v>
          </cell>
          <cell r="F1289">
            <v>27.83</v>
          </cell>
          <cell r="G1289">
            <v>27.83</v>
          </cell>
          <cell r="I1289">
            <v>0</v>
          </cell>
          <cell r="U1289">
            <v>32.020000000000003</v>
          </cell>
          <cell r="W1289">
            <v>32.020000000000003</v>
          </cell>
          <cell r="AD1289">
            <v>24.15</v>
          </cell>
        </row>
        <row r="1290">
          <cell r="A1290" t="str">
            <v>M393</v>
          </cell>
          <cell r="B1290" t="str">
            <v>Placa de ancoragem - 200x200x38mm</v>
          </cell>
          <cell r="C1290" t="str">
            <v>un</v>
          </cell>
          <cell r="D1290">
            <v>1</v>
          </cell>
          <cell r="E1290" t="str">
            <v>un</v>
          </cell>
          <cell r="F1290">
            <v>60.38</v>
          </cell>
          <cell r="G1290">
            <v>60.38</v>
          </cell>
          <cell r="I1290">
            <v>0</v>
          </cell>
          <cell r="U1290">
            <v>64.05</v>
          </cell>
          <cell r="W1290">
            <v>64.05</v>
          </cell>
          <cell r="AD1290">
            <v>54.07</v>
          </cell>
        </row>
        <row r="1291">
          <cell r="A1291" t="str">
            <v>M394</v>
          </cell>
          <cell r="B1291" t="str">
            <v>Bainha metálica D=38mm</v>
          </cell>
          <cell r="C1291" t="str">
            <v>m</v>
          </cell>
          <cell r="D1291">
            <v>1</v>
          </cell>
          <cell r="E1291" t="str">
            <v>m</v>
          </cell>
          <cell r="F1291">
            <v>7.15</v>
          </cell>
          <cell r="G1291">
            <v>7.15</v>
          </cell>
          <cell r="I1291">
            <v>0</v>
          </cell>
          <cell r="U1291">
            <v>9.1999999999999993</v>
          </cell>
          <cell r="W1291">
            <v>9.1999999999999993</v>
          </cell>
          <cell r="AD1291">
            <v>7.15</v>
          </cell>
        </row>
        <row r="1292">
          <cell r="A1292" t="str">
            <v>M395</v>
          </cell>
          <cell r="B1292" t="str">
            <v>Bits p/ estabil. e recicl. RR/SS250</v>
          </cell>
          <cell r="C1292" t="str">
            <v>un</v>
          </cell>
          <cell r="D1292">
            <v>1</v>
          </cell>
          <cell r="E1292" t="str">
            <v>un</v>
          </cell>
          <cell r="F1292">
            <v>22.08</v>
          </cell>
          <cell r="G1292">
            <v>22.08</v>
          </cell>
          <cell r="I1292">
            <v>0</v>
          </cell>
          <cell r="U1292">
            <v>27.6</v>
          </cell>
          <cell r="W1292">
            <v>27.6</v>
          </cell>
          <cell r="AD1292">
            <v>22.08</v>
          </cell>
        </row>
        <row r="1293">
          <cell r="A1293" t="str">
            <v>M396</v>
          </cell>
          <cell r="B1293" t="str">
            <v>Porta dente p/ est. e rec. RR/SS250</v>
          </cell>
          <cell r="C1293" t="str">
            <v>un</v>
          </cell>
          <cell r="D1293">
            <v>1</v>
          </cell>
          <cell r="E1293" t="str">
            <v>un</v>
          </cell>
          <cell r="F1293">
            <v>165.99</v>
          </cell>
          <cell r="G1293">
            <v>165.99</v>
          </cell>
          <cell r="I1293">
            <v>0</v>
          </cell>
          <cell r="U1293">
            <v>207.48</v>
          </cell>
          <cell r="W1293">
            <v>207.48</v>
          </cell>
          <cell r="AD1293">
            <v>165.99</v>
          </cell>
        </row>
        <row r="1294">
          <cell r="A1294" t="str">
            <v>M397</v>
          </cell>
          <cell r="B1294" t="str">
            <v>Dente de corte para equip. recicl.</v>
          </cell>
          <cell r="C1294" t="str">
            <v>un</v>
          </cell>
          <cell r="D1294">
            <v>1</v>
          </cell>
          <cell r="E1294" t="str">
            <v>un</v>
          </cell>
          <cell r="F1294">
            <v>40</v>
          </cell>
          <cell r="G1294">
            <v>40</v>
          </cell>
          <cell r="I1294">
            <v>0</v>
          </cell>
          <cell r="U1294">
            <v>0</v>
          </cell>
          <cell r="W1294">
            <v>0</v>
          </cell>
          <cell r="AD1294">
            <v>40</v>
          </cell>
        </row>
        <row r="1295">
          <cell r="A1295" t="str">
            <v>M398</v>
          </cell>
          <cell r="B1295" t="str">
            <v>Chapa de 8,00 mm</v>
          </cell>
          <cell r="C1295" t="str">
            <v>kg</v>
          </cell>
          <cell r="D1295">
            <v>1</v>
          </cell>
          <cell r="E1295" t="str">
            <v>kg</v>
          </cell>
          <cell r="F1295">
            <v>1.89</v>
          </cell>
          <cell r="G1295">
            <v>1.89</v>
          </cell>
          <cell r="I1295">
            <v>0</v>
          </cell>
          <cell r="U1295">
            <v>1.89</v>
          </cell>
          <cell r="W1295">
            <v>1.89</v>
          </cell>
          <cell r="AD1295">
            <v>1.89</v>
          </cell>
        </row>
        <row r="1296">
          <cell r="A1296" t="str">
            <v>M401</v>
          </cell>
          <cell r="B1296" t="str">
            <v>Pontaletes D=15 cm (tronco p/ esc.)</v>
          </cell>
          <cell r="C1296" t="str">
            <v>m</v>
          </cell>
          <cell r="D1296">
            <v>1</v>
          </cell>
          <cell r="E1296" t="str">
            <v>m</v>
          </cell>
          <cell r="F1296">
            <v>1.1000000000000001</v>
          </cell>
          <cell r="G1296">
            <v>1.1000000000000001</v>
          </cell>
          <cell r="I1296">
            <v>0</v>
          </cell>
          <cell r="U1296">
            <v>1.1000000000000001</v>
          </cell>
          <cell r="W1296">
            <v>1.1000000000000001</v>
          </cell>
          <cell r="AD1296">
            <v>0.92</v>
          </cell>
        </row>
        <row r="1297">
          <cell r="A1297" t="str">
            <v>M402</v>
          </cell>
          <cell r="B1297" t="str">
            <v>Pontaletes D=20 cm (tronco p/ esc.)</v>
          </cell>
          <cell r="C1297" t="str">
            <v>m</v>
          </cell>
          <cell r="D1297">
            <v>1</v>
          </cell>
          <cell r="E1297" t="str">
            <v>m</v>
          </cell>
          <cell r="F1297">
            <v>1.1499999999999999</v>
          </cell>
          <cell r="G1297">
            <v>1.1499999999999999</v>
          </cell>
          <cell r="I1297">
            <v>0</v>
          </cell>
          <cell r="U1297">
            <v>1.1000000000000001</v>
          </cell>
          <cell r="W1297">
            <v>1.1000000000000001</v>
          </cell>
          <cell r="AD1297">
            <v>0.92</v>
          </cell>
        </row>
        <row r="1298">
          <cell r="A1298" t="str">
            <v>M403</v>
          </cell>
          <cell r="B1298" t="str">
            <v>Mourão madeira H=2,15 m D=9 cm</v>
          </cell>
          <cell r="C1298" t="str">
            <v>un</v>
          </cell>
          <cell r="D1298">
            <v>1</v>
          </cell>
          <cell r="E1298" t="str">
            <v>un</v>
          </cell>
          <cell r="F1298">
            <v>2.75</v>
          </cell>
          <cell r="G1298">
            <v>2.75</v>
          </cell>
          <cell r="I1298">
            <v>0</v>
          </cell>
          <cell r="U1298">
            <v>6.25</v>
          </cell>
          <cell r="W1298">
            <v>6.25</v>
          </cell>
          <cell r="AD1298">
            <v>6.1</v>
          </cell>
        </row>
        <row r="1299">
          <cell r="A1299" t="str">
            <v>M404</v>
          </cell>
          <cell r="B1299" t="str">
            <v>Mourão madeira H=2,50 m D=12 cm</v>
          </cell>
          <cell r="C1299" t="str">
            <v>un</v>
          </cell>
          <cell r="D1299">
            <v>1</v>
          </cell>
          <cell r="E1299" t="str">
            <v>un</v>
          </cell>
          <cell r="F1299">
            <v>2.75</v>
          </cell>
          <cell r="G1299">
            <v>2.75</v>
          </cell>
          <cell r="I1299">
            <v>0</v>
          </cell>
          <cell r="U1299">
            <v>6.25</v>
          </cell>
          <cell r="W1299">
            <v>6.25</v>
          </cell>
          <cell r="AD1299">
            <v>6.1</v>
          </cell>
        </row>
        <row r="1300">
          <cell r="A1300" t="str">
            <v>M405</v>
          </cell>
          <cell r="B1300" t="str">
            <v>Ripas de 2,5 cm x 5,0 cm</v>
          </cell>
          <cell r="C1300" t="str">
            <v>m</v>
          </cell>
          <cell r="D1300">
            <v>1</v>
          </cell>
          <cell r="E1300" t="str">
            <v>m</v>
          </cell>
          <cell r="F1300">
            <v>0.46</v>
          </cell>
          <cell r="G1300">
            <v>0.46</v>
          </cell>
          <cell r="I1300">
            <v>0</v>
          </cell>
          <cell r="U1300">
            <v>0.46</v>
          </cell>
          <cell r="W1300">
            <v>0.46</v>
          </cell>
          <cell r="AD1300">
            <v>0.46</v>
          </cell>
        </row>
        <row r="1301">
          <cell r="A1301" t="str">
            <v>M406</v>
          </cell>
          <cell r="B1301" t="str">
            <v>Caibros de 7,5 cm x 7,5 cm</v>
          </cell>
          <cell r="C1301" t="str">
            <v>m</v>
          </cell>
          <cell r="D1301">
            <v>1</v>
          </cell>
          <cell r="E1301" t="str">
            <v>m</v>
          </cell>
          <cell r="F1301">
            <v>2.1</v>
          </cell>
          <cell r="G1301">
            <v>2.1</v>
          </cell>
          <cell r="I1301">
            <v>0</v>
          </cell>
          <cell r="U1301">
            <v>2</v>
          </cell>
          <cell r="W1301">
            <v>2</v>
          </cell>
          <cell r="AD1301">
            <v>2.1</v>
          </cell>
        </row>
        <row r="1302">
          <cell r="A1302" t="str">
            <v>M407</v>
          </cell>
          <cell r="B1302" t="str">
            <v>Tábua pinho de 1ª 2,5 cm x 15,0 cm</v>
          </cell>
          <cell r="C1302" t="str">
            <v>m</v>
          </cell>
          <cell r="D1302">
            <v>1</v>
          </cell>
          <cell r="E1302" t="str">
            <v>m</v>
          </cell>
          <cell r="F1302">
            <v>1.35</v>
          </cell>
          <cell r="G1302">
            <v>1.35</v>
          </cell>
          <cell r="I1302">
            <v>0</v>
          </cell>
          <cell r="U1302">
            <v>1.35</v>
          </cell>
          <cell r="W1302">
            <v>1.35</v>
          </cell>
          <cell r="AD1302">
            <v>1.35</v>
          </cell>
        </row>
        <row r="1303">
          <cell r="A1303" t="str">
            <v>M408</v>
          </cell>
          <cell r="B1303" t="str">
            <v>Tábua de 5ª 2,5 cm x 30,0 cm</v>
          </cell>
          <cell r="C1303" t="str">
            <v>m</v>
          </cell>
          <cell r="D1303">
            <v>1</v>
          </cell>
          <cell r="E1303" t="str">
            <v>m</v>
          </cell>
          <cell r="F1303">
            <v>2.7</v>
          </cell>
          <cell r="G1303">
            <v>2.7</v>
          </cell>
          <cell r="I1303">
            <v>0</v>
          </cell>
          <cell r="U1303">
            <v>3.8</v>
          </cell>
          <cell r="W1303">
            <v>3.8</v>
          </cell>
          <cell r="AD1303">
            <v>2.7</v>
          </cell>
        </row>
        <row r="1304">
          <cell r="A1304" t="str">
            <v>M409</v>
          </cell>
          <cell r="B1304" t="str">
            <v>Pranchão de 1ª de 5,0 cm x 30,0 cm</v>
          </cell>
          <cell r="C1304" t="str">
            <v>m</v>
          </cell>
          <cell r="D1304">
            <v>1</v>
          </cell>
          <cell r="E1304" t="str">
            <v>m</v>
          </cell>
          <cell r="F1304">
            <v>12.8</v>
          </cell>
          <cell r="G1304">
            <v>12.8</v>
          </cell>
          <cell r="I1304">
            <v>0</v>
          </cell>
          <cell r="U1304">
            <v>13.5</v>
          </cell>
          <cell r="W1304">
            <v>13.5</v>
          </cell>
          <cell r="AD1304">
            <v>12.8</v>
          </cell>
        </row>
        <row r="1305">
          <cell r="A1305" t="str">
            <v>M410</v>
          </cell>
          <cell r="B1305" t="str">
            <v>Compensado resinado de 17 mm</v>
          </cell>
          <cell r="C1305" t="str">
            <v>un</v>
          </cell>
          <cell r="D1305">
            <v>2.42</v>
          </cell>
          <cell r="E1305" t="str">
            <v>m2</v>
          </cell>
          <cell r="F1305">
            <v>26</v>
          </cell>
          <cell r="G1305">
            <v>10.743801652892563</v>
          </cell>
          <cell r="I1305">
            <v>0</v>
          </cell>
          <cell r="U1305">
            <v>11.983499999999999</v>
          </cell>
          <cell r="W1305">
            <v>11.983499999999999</v>
          </cell>
          <cell r="AD1305">
            <v>9.0908999999999995</v>
          </cell>
        </row>
        <row r="1306">
          <cell r="A1306" t="str">
            <v>M411</v>
          </cell>
          <cell r="B1306" t="str">
            <v>Compensado plastificado de 17 mm</v>
          </cell>
          <cell r="C1306" t="str">
            <v>un</v>
          </cell>
          <cell r="D1306">
            <v>2.97</v>
          </cell>
          <cell r="E1306" t="str">
            <v>m2</v>
          </cell>
          <cell r="F1306">
            <v>47</v>
          </cell>
          <cell r="G1306">
            <v>15.824915824915823</v>
          </cell>
          <cell r="I1306">
            <v>0</v>
          </cell>
          <cell r="U1306">
            <v>17.508400000000002</v>
          </cell>
          <cell r="W1306">
            <v>17.508400000000002</v>
          </cell>
          <cell r="AD1306">
            <v>17.3064</v>
          </cell>
        </row>
        <row r="1307">
          <cell r="A1307" t="str">
            <v>M412</v>
          </cell>
          <cell r="B1307" t="str">
            <v>Gastalho 10 x 2,0 cm</v>
          </cell>
          <cell r="C1307" t="str">
            <v>m</v>
          </cell>
          <cell r="D1307">
            <v>1</v>
          </cell>
          <cell r="E1307" t="str">
            <v>m</v>
          </cell>
          <cell r="F1307">
            <v>2.9</v>
          </cell>
          <cell r="G1307">
            <v>2.9</v>
          </cell>
          <cell r="I1307">
            <v>0</v>
          </cell>
          <cell r="U1307">
            <v>2.0499999999999998</v>
          </cell>
          <cell r="W1307">
            <v>2.0499999999999998</v>
          </cell>
          <cell r="AD1307">
            <v>2.6</v>
          </cell>
        </row>
        <row r="1308">
          <cell r="A1308" t="str">
            <v>M413</v>
          </cell>
          <cell r="B1308" t="str">
            <v>Gastalho 10 x 2,5 cm</v>
          </cell>
          <cell r="C1308" t="str">
            <v>m</v>
          </cell>
          <cell r="D1308">
            <v>1</v>
          </cell>
          <cell r="E1308" t="str">
            <v>m</v>
          </cell>
          <cell r="F1308">
            <v>0.9</v>
          </cell>
          <cell r="G1308">
            <v>0.9</v>
          </cell>
          <cell r="I1308">
            <v>0</v>
          </cell>
          <cell r="U1308">
            <v>1.2</v>
          </cell>
          <cell r="W1308">
            <v>1.2</v>
          </cell>
          <cell r="AD1308">
            <v>0.9</v>
          </cell>
        </row>
        <row r="1309">
          <cell r="A1309" t="str">
            <v>M414</v>
          </cell>
          <cell r="B1309" t="str">
            <v>Pranchão 7,5 x 30,0 cm</v>
          </cell>
          <cell r="C1309" t="str">
            <v>un</v>
          </cell>
          <cell r="D1309">
            <v>1</v>
          </cell>
          <cell r="E1309" t="str">
            <v>m</v>
          </cell>
          <cell r="F1309">
            <v>18</v>
          </cell>
          <cell r="G1309">
            <v>18</v>
          </cell>
          <cell r="I1309">
            <v>0</v>
          </cell>
          <cell r="U1309">
            <v>19</v>
          </cell>
          <cell r="W1309">
            <v>19</v>
          </cell>
          <cell r="AD1309">
            <v>18</v>
          </cell>
        </row>
        <row r="1310">
          <cell r="A1310" t="str">
            <v>M415</v>
          </cell>
          <cell r="B1310" t="str">
            <v>Tábua 2,5 x 22,5 cm</v>
          </cell>
          <cell r="C1310" t="str">
            <v>un</v>
          </cell>
          <cell r="D1310">
            <v>1</v>
          </cell>
          <cell r="E1310" t="str">
            <v>m</v>
          </cell>
          <cell r="F1310">
            <v>2.2000000000000002</v>
          </cell>
          <cell r="G1310">
            <v>2.2000000000000002</v>
          </cell>
          <cell r="I1310">
            <v>0</v>
          </cell>
          <cell r="U1310">
            <v>1.8</v>
          </cell>
          <cell r="W1310">
            <v>1.8</v>
          </cell>
          <cell r="AD1310">
            <v>2.2000000000000002</v>
          </cell>
        </row>
        <row r="1311">
          <cell r="A1311" t="str">
            <v>M501</v>
          </cell>
          <cell r="B1311" t="str">
            <v>Dinamite a 60% (gelatina especial)</v>
          </cell>
          <cell r="C1311" t="str">
            <v>kg</v>
          </cell>
          <cell r="D1311">
            <v>1</v>
          </cell>
          <cell r="E1311" t="str">
            <v>kg</v>
          </cell>
          <cell r="F1311">
            <v>3.58</v>
          </cell>
          <cell r="G1311">
            <v>3.58</v>
          </cell>
          <cell r="I1311">
            <v>0</v>
          </cell>
          <cell r="U1311">
            <v>7.4</v>
          </cell>
          <cell r="W1311">
            <v>7.4</v>
          </cell>
          <cell r="AD1311">
            <v>3.25</v>
          </cell>
        </row>
        <row r="1312">
          <cell r="A1312" t="str">
            <v>M503</v>
          </cell>
          <cell r="B1312" t="str">
            <v>Espoleta comum n. 8</v>
          </cell>
          <cell r="C1312" t="str">
            <v>un</v>
          </cell>
          <cell r="D1312">
            <v>1</v>
          </cell>
          <cell r="E1312" t="str">
            <v>un</v>
          </cell>
          <cell r="F1312">
            <v>0.39</v>
          </cell>
          <cell r="G1312">
            <v>0.39</v>
          </cell>
          <cell r="I1312">
            <v>0</v>
          </cell>
          <cell r="U1312">
            <v>1</v>
          </cell>
          <cell r="W1312">
            <v>1</v>
          </cell>
          <cell r="AD1312">
            <v>0.39</v>
          </cell>
        </row>
        <row r="1313">
          <cell r="A1313" t="str">
            <v>M505</v>
          </cell>
          <cell r="B1313" t="str">
            <v>Cordel detonante NP 10</v>
          </cell>
          <cell r="C1313" t="str">
            <v>m</v>
          </cell>
          <cell r="D1313">
            <v>1</v>
          </cell>
          <cell r="E1313" t="str">
            <v>m</v>
          </cell>
          <cell r="F1313">
            <v>0.55000000000000004</v>
          </cell>
          <cell r="G1313">
            <v>0.55000000000000004</v>
          </cell>
          <cell r="I1313">
            <v>0</v>
          </cell>
          <cell r="U1313">
            <v>0.9</v>
          </cell>
          <cell r="W1313">
            <v>0.9</v>
          </cell>
          <cell r="AD1313">
            <v>0.5</v>
          </cell>
        </row>
        <row r="1314">
          <cell r="A1314" t="str">
            <v>M507</v>
          </cell>
          <cell r="B1314" t="str">
            <v>Retardador de cordel</v>
          </cell>
          <cell r="C1314" t="str">
            <v>un</v>
          </cell>
          <cell r="D1314">
            <v>1</v>
          </cell>
          <cell r="E1314" t="str">
            <v>un</v>
          </cell>
          <cell r="F1314">
            <v>6.37</v>
          </cell>
          <cell r="G1314">
            <v>6.37</v>
          </cell>
          <cell r="I1314">
            <v>0</v>
          </cell>
          <cell r="U1314">
            <v>8.9</v>
          </cell>
          <cell r="W1314">
            <v>8.9</v>
          </cell>
          <cell r="AD1314">
            <v>6.37</v>
          </cell>
        </row>
        <row r="1315">
          <cell r="A1315" t="str">
            <v>M508</v>
          </cell>
          <cell r="B1315" t="str">
            <v>Estopim</v>
          </cell>
          <cell r="C1315" t="str">
            <v>m</v>
          </cell>
          <cell r="D1315">
            <v>1</v>
          </cell>
          <cell r="E1315" t="str">
            <v>m</v>
          </cell>
          <cell r="F1315">
            <v>0.55000000000000004</v>
          </cell>
          <cell r="G1315">
            <v>0.55000000000000004</v>
          </cell>
          <cell r="I1315">
            <v>0</v>
          </cell>
          <cell r="U1315">
            <v>0.9</v>
          </cell>
          <cell r="W1315">
            <v>0.9</v>
          </cell>
          <cell r="AD1315">
            <v>0.52</v>
          </cell>
        </row>
        <row r="1316">
          <cell r="A1316" t="str">
            <v>M600</v>
          </cell>
          <cell r="B1316" t="str">
            <v>Tinta refletiva alquídica p/ 1 ano</v>
          </cell>
          <cell r="C1316" t="str">
            <v>ba</v>
          </cell>
          <cell r="D1316">
            <v>18</v>
          </cell>
          <cell r="E1316" t="str">
            <v>l</v>
          </cell>
          <cell r="F1316">
            <v>119</v>
          </cell>
          <cell r="G1316">
            <v>6.6111111111111107</v>
          </cell>
          <cell r="I1316">
            <v>0</v>
          </cell>
          <cell r="U1316">
            <v>6.6111000000000004</v>
          </cell>
          <cell r="W1316">
            <v>8.6050000000000004</v>
          </cell>
          <cell r="AD1316">
            <v>5</v>
          </cell>
        </row>
        <row r="1317">
          <cell r="A1317" t="str">
            <v>M601</v>
          </cell>
          <cell r="B1317" t="str">
            <v>Tinta refletiva acrílica p/ 2 anos</v>
          </cell>
          <cell r="C1317" t="str">
            <v>ba</v>
          </cell>
          <cell r="D1317">
            <v>18</v>
          </cell>
          <cell r="E1317" t="str">
            <v>l</v>
          </cell>
          <cell r="F1317">
            <v>140</v>
          </cell>
          <cell r="G1317">
            <v>7.7777777777777777</v>
          </cell>
          <cell r="I1317">
            <v>0</v>
          </cell>
          <cell r="U1317">
            <v>7.7778</v>
          </cell>
          <cell r="W1317">
            <v>10.1556</v>
          </cell>
          <cell r="AD1317">
            <v>5.6666999999999996</v>
          </cell>
        </row>
        <row r="1318">
          <cell r="A1318" t="str">
            <v>M602</v>
          </cell>
          <cell r="B1318" t="str">
            <v>Adubo NPK (4.14.8)</v>
          </cell>
          <cell r="C1318" t="str">
            <v>kg</v>
          </cell>
          <cell r="D1318">
            <v>1</v>
          </cell>
          <cell r="E1318" t="str">
            <v>kg</v>
          </cell>
          <cell r="F1318">
            <v>0.5</v>
          </cell>
          <cell r="G1318">
            <v>0.5</v>
          </cell>
          <cell r="I1318">
            <v>0</v>
          </cell>
          <cell r="U1318">
            <v>0.6</v>
          </cell>
          <cell r="W1318">
            <v>0.6</v>
          </cell>
          <cell r="AD1318">
            <v>0.5</v>
          </cell>
        </row>
        <row r="1319">
          <cell r="A1319" t="str">
            <v>M603</v>
          </cell>
          <cell r="B1319" t="str">
            <v>Inseticida</v>
          </cell>
          <cell r="C1319" t="str">
            <v>l</v>
          </cell>
          <cell r="D1319">
            <v>1</v>
          </cell>
          <cell r="E1319" t="str">
            <v>l</v>
          </cell>
          <cell r="F1319">
            <v>19</v>
          </cell>
          <cell r="G1319">
            <v>19</v>
          </cell>
          <cell r="I1319">
            <v>0</v>
          </cell>
          <cell r="U1319">
            <v>25</v>
          </cell>
          <cell r="W1319">
            <v>23.9</v>
          </cell>
          <cell r="AD1319">
            <v>16</v>
          </cell>
        </row>
        <row r="1320">
          <cell r="A1320" t="str">
            <v>M604</v>
          </cell>
          <cell r="B1320" t="str">
            <v>Aditivo plastiment BV-40</v>
          </cell>
          <cell r="C1320" t="str">
            <v>tam</v>
          </cell>
          <cell r="D1320">
            <v>200</v>
          </cell>
          <cell r="E1320" t="str">
            <v>kg</v>
          </cell>
          <cell r="F1320">
            <v>590.1</v>
          </cell>
          <cell r="G1320">
            <v>2.9504999999999999</v>
          </cell>
          <cell r="I1320">
            <v>0</v>
          </cell>
          <cell r="U1320">
            <v>3.8290000000000002</v>
          </cell>
          <cell r="W1320">
            <v>3.8290000000000002</v>
          </cell>
          <cell r="AD1320">
            <v>2.9344999999999999</v>
          </cell>
        </row>
        <row r="1321">
          <cell r="A1321" t="str">
            <v>M605</v>
          </cell>
          <cell r="B1321" t="str">
            <v>Cola para tubo PVC</v>
          </cell>
          <cell r="C1321" t="str">
            <v>tb</v>
          </cell>
          <cell r="D1321">
            <v>75</v>
          </cell>
          <cell r="E1321" t="str">
            <v>gr</v>
          </cell>
          <cell r="F1321">
            <v>1.19</v>
          </cell>
          <cell r="G1321">
            <v>1.5866666666666664E-2</v>
          </cell>
          <cell r="I1321">
            <v>0</v>
          </cell>
          <cell r="U1321">
            <v>1.5900000000000001E-2</v>
          </cell>
          <cell r="W1321">
            <v>1.5699999999999999E-2</v>
          </cell>
          <cell r="AD1321">
            <v>1.47E-2</v>
          </cell>
        </row>
        <row r="1322">
          <cell r="A1322" t="str">
            <v>M606</v>
          </cell>
          <cell r="B1322" t="str">
            <v>Tinta anti-corrosiva</v>
          </cell>
          <cell r="C1322" t="str">
            <v>ba</v>
          </cell>
          <cell r="D1322">
            <v>18</v>
          </cell>
          <cell r="E1322" t="str">
            <v>l</v>
          </cell>
          <cell r="F1322">
            <v>144.54</v>
          </cell>
          <cell r="G1322">
            <v>8.0299999999999994</v>
          </cell>
          <cell r="I1322">
            <v>0</v>
          </cell>
          <cell r="U1322">
            <v>8.0299999999999994</v>
          </cell>
          <cell r="W1322">
            <v>8.0299999999999994</v>
          </cell>
          <cell r="AD1322">
            <v>7.15</v>
          </cell>
        </row>
        <row r="1323">
          <cell r="A1323" t="str">
            <v>M607</v>
          </cell>
          <cell r="B1323" t="str">
            <v>Óleo de linhaça</v>
          </cell>
          <cell r="C1323" t="str">
            <v>tam</v>
          </cell>
          <cell r="D1323">
            <v>200</v>
          </cell>
          <cell r="E1323" t="str">
            <v>l</v>
          </cell>
          <cell r="F1323">
            <v>824</v>
          </cell>
          <cell r="G1323">
            <v>4.12</v>
          </cell>
          <cell r="I1323">
            <v>0</v>
          </cell>
          <cell r="U1323">
            <v>6</v>
          </cell>
          <cell r="W1323">
            <v>6</v>
          </cell>
          <cell r="AD1323">
            <v>4.12</v>
          </cell>
        </row>
        <row r="1324">
          <cell r="A1324" t="str">
            <v>M608</v>
          </cell>
          <cell r="B1324" t="str">
            <v>Detergente</v>
          </cell>
          <cell r="C1324" t="str">
            <v>ba</v>
          </cell>
          <cell r="D1324">
            <v>18</v>
          </cell>
          <cell r="E1324" t="str">
            <v>l</v>
          </cell>
          <cell r="F1324">
            <v>16.899999999999999</v>
          </cell>
          <cell r="G1324">
            <v>0.93888888888888877</v>
          </cell>
          <cell r="I1324">
            <v>0</v>
          </cell>
          <cell r="U1324">
            <v>1.2722</v>
          </cell>
          <cell r="W1324">
            <v>1.2722</v>
          </cell>
          <cell r="AD1324">
            <v>0.93889999999999996</v>
          </cell>
        </row>
        <row r="1325">
          <cell r="A1325" t="str">
            <v>M609</v>
          </cell>
          <cell r="B1325" t="str">
            <v>Tinta esmalte sintético fosco</v>
          </cell>
          <cell r="C1325" t="str">
            <v>ba</v>
          </cell>
          <cell r="D1325">
            <v>18</v>
          </cell>
          <cell r="E1325" t="str">
            <v>l</v>
          </cell>
          <cell r="F1325">
            <v>130.25</v>
          </cell>
          <cell r="G1325">
            <v>7.2361111111111107</v>
          </cell>
          <cell r="I1325">
            <v>0</v>
          </cell>
          <cell r="U1325">
            <v>8.1111000000000004</v>
          </cell>
          <cell r="W1325">
            <v>8.0632999999999999</v>
          </cell>
          <cell r="AD1325">
            <v>6.3888999999999996</v>
          </cell>
        </row>
        <row r="1326">
          <cell r="A1326" t="str">
            <v>M610</v>
          </cell>
          <cell r="B1326" t="str">
            <v>Pintura epóxica - barra D= 32mm</v>
          </cell>
          <cell r="C1326" t="str">
            <v>m</v>
          </cell>
          <cell r="D1326">
            <v>1</v>
          </cell>
          <cell r="E1326" t="str">
            <v>m</v>
          </cell>
          <cell r="F1326">
            <v>4.2</v>
          </cell>
          <cell r="G1326">
            <v>4.2</v>
          </cell>
          <cell r="I1326">
            <v>0</v>
          </cell>
          <cell r="U1326">
            <v>5.0999999999999996</v>
          </cell>
          <cell r="W1326">
            <v>5.0999999999999996</v>
          </cell>
          <cell r="AD1326">
            <v>4.2</v>
          </cell>
        </row>
        <row r="1327">
          <cell r="A1327" t="str">
            <v>M611</v>
          </cell>
          <cell r="B1327" t="str">
            <v>Redutor tipo 2002 prim. qualidade</v>
          </cell>
          <cell r="C1327" t="str">
            <v>l</v>
          </cell>
          <cell r="D1327">
            <v>1</v>
          </cell>
          <cell r="E1327" t="str">
            <v>l</v>
          </cell>
          <cell r="F1327">
            <v>3.45</v>
          </cell>
          <cell r="G1327">
            <v>3.45</v>
          </cell>
          <cell r="I1327">
            <v>0</v>
          </cell>
          <cell r="U1327">
            <v>4.3</v>
          </cell>
          <cell r="W1327">
            <v>4.3</v>
          </cell>
          <cell r="AD1327">
            <v>2.75</v>
          </cell>
        </row>
        <row r="1328">
          <cell r="A1328" t="str">
            <v>M612</v>
          </cell>
          <cell r="B1328" t="str">
            <v>Lixa para ferro n. 100</v>
          </cell>
          <cell r="C1328" t="str">
            <v>un</v>
          </cell>
          <cell r="D1328">
            <v>1</v>
          </cell>
          <cell r="E1328" t="str">
            <v>un</v>
          </cell>
          <cell r="F1328">
            <v>1</v>
          </cell>
          <cell r="G1328">
            <v>1</v>
          </cell>
          <cell r="I1328">
            <v>0</v>
          </cell>
          <cell r="U1328">
            <v>1.3</v>
          </cell>
          <cell r="W1328">
            <v>1.3</v>
          </cell>
          <cell r="AD1328">
            <v>1</v>
          </cell>
        </row>
        <row r="1329">
          <cell r="A1329" t="str">
            <v>M613</v>
          </cell>
          <cell r="B1329" t="str">
            <v>Base de resina alquídica (primer)</v>
          </cell>
          <cell r="C1329" t="str">
            <v>l</v>
          </cell>
          <cell r="D1329">
            <v>1</v>
          </cell>
          <cell r="E1329" t="str">
            <v>l</v>
          </cell>
          <cell r="F1329">
            <v>7.1</v>
          </cell>
          <cell r="G1329">
            <v>7.1</v>
          </cell>
          <cell r="I1329">
            <v>0</v>
          </cell>
          <cell r="U1329">
            <v>8.1</v>
          </cell>
          <cell r="W1329">
            <v>8.1</v>
          </cell>
          <cell r="AD1329">
            <v>6.5</v>
          </cell>
        </row>
        <row r="1330">
          <cell r="A1330" t="str">
            <v>M615</v>
          </cell>
          <cell r="B1330" t="str">
            <v>Microesferas PRE-MIX</v>
          </cell>
          <cell r="C1330" t="str">
            <v>kg</v>
          </cell>
          <cell r="D1330">
            <v>1</v>
          </cell>
          <cell r="E1330" t="str">
            <v>kg</v>
          </cell>
          <cell r="F1330">
            <v>2.9</v>
          </cell>
          <cell r="G1330">
            <v>2.9</v>
          </cell>
          <cell r="I1330">
            <v>0</v>
          </cell>
          <cell r="U1330">
            <v>3.6</v>
          </cell>
          <cell r="W1330">
            <v>3.3</v>
          </cell>
          <cell r="AD1330">
            <v>2.9</v>
          </cell>
        </row>
        <row r="1331">
          <cell r="A1331" t="str">
            <v>M616</v>
          </cell>
          <cell r="B1331" t="str">
            <v>Microesferas DROP-ON</v>
          </cell>
          <cell r="C1331" t="str">
            <v>kg</v>
          </cell>
          <cell r="D1331">
            <v>1</v>
          </cell>
          <cell r="E1331" t="str">
            <v>kg</v>
          </cell>
          <cell r="F1331">
            <v>2.9</v>
          </cell>
          <cell r="G1331">
            <v>2.9</v>
          </cell>
          <cell r="I1331">
            <v>0</v>
          </cell>
          <cell r="U1331">
            <v>3.6</v>
          </cell>
          <cell r="W1331">
            <v>3.3</v>
          </cell>
          <cell r="AD1331">
            <v>2.9</v>
          </cell>
        </row>
        <row r="1332">
          <cell r="A1332" t="str">
            <v>M617</v>
          </cell>
          <cell r="B1332" t="str">
            <v>Massa termoplástica para extrusão</v>
          </cell>
          <cell r="C1332" t="str">
            <v>kg</v>
          </cell>
          <cell r="D1332">
            <v>1</v>
          </cell>
          <cell r="E1332" t="str">
            <v>kg</v>
          </cell>
          <cell r="F1332">
            <v>4.0999999999999996</v>
          </cell>
          <cell r="G1332">
            <v>4.0999999999999996</v>
          </cell>
          <cell r="I1332">
            <v>0</v>
          </cell>
          <cell r="U1332">
            <v>4.95</v>
          </cell>
          <cell r="W1332">
            <v>4.9000000000000004</v>
          </cell>
          <cell r="AD1332">
            <v>3.52</v>
          </cell>
        </row>
        <row r="1333">
          <cell r="A1333" t="str">
            <v>M618</v>
          </cell>
          <cell r="B1333" t="str">
            <v>Massa termoplástica para aspersão</v>
          </cell>
          <cell r="C1333" t="str">
            <v>kg</v>
          </cell>
          <cell r="D1333">
            <v>1</v>
          </cell>
          <cell r="E1333" t="str">
            <v>kg</v>
          </cell>
          <cell r="F1333">
            <v>4.0999999999999996</v>
          </cell>
          <cell r="G1333">
            <v>4.0999999999999996</v>
          </cell>
          <cell r="I1333">
            <v>0</v>
          </cell>
          <cell r="U1333">
            <v>4.95</v>
          </cell>
          <cell r="W1333">
            <v>4.9000000000000004</v>
          </cell>
          <cell r="AD1333">
            <v>3.52</v>
          </cell>
        </row>
        <row r="1334">
          <cell r="A1334" t="str">
            <v>M619</v>
          </cell>
          <cell r="B1334" t="str">
            <v>Cola poliester</v>
          </cell>
          <cell r="C1334" t="str">
            <v>kg</v>
          </cell>
          <cell r="D1334">
            <v>1</v>
          </cell>
          <cell r="E1334" t="str">
            <v>kg</v>
          </cell>
          <cell r="F1334">
            <v>7.5</v>
          </cell>
          <cell r="G1334">
            <v>7.5</v>
          </cell>
          <cell r="I1334">
            <v>0</v>
          </cell>
          <cell r="U1334">
            <v>6.99</v>
          </cell>
          <cell r="W1334">
            <v>7</v>
          </cell>
          <cell r="AD1334">
            <v>8.3000000000000007</v>
          </cell>
        </row>
        <row r="1335">
          <cell r="A1335" t="str">
            <v>M620</v>
          </cell>
          <cell r="B1335" t="str">
            <v>Protetor de cura do concreto</v>
          </cell>
          <cell r="C1335" t="str">
            <v>tam</v>
          </cell>
          <cell r="D1335">
            <v>180</v>
          </cell>
          <cell r="E1335" t="str">
            <v>kg</v>
          </cell>
          <cell r="F1335">
            <v>855.09</v>
          </cell>
          <cell r="G1335">
            <v>4.7505000000000006</v>
          </cell>
          <cell r="I1335">
            <v>0</v>
          </cell>
          <cell r="U1335">
            <v>4.7504</v>
          </cell>
          <cell r="W1335">
            <v>4.7504</v>
          </cell>
          <cell r="AD1335">
            <v>3.85</v>
          </cell>
        </row>
        <row r="1336">
          <cell r="A1336" t="str">
            <v>M621</v>
          </cell>
          <cell r="B1336" t="str">
            <v>Desmoldante</v>
          </cell>
          <cell r="C1336" t="str">
            <v>tam</v>
          </cell>
          <cell r="D1336">
            <v>180</v>
          </cell>
          <cell r="E1336" t="str">
            <v>kg</v>
          </cell>
          <cell r="F1336">
            <v>903.96</v>
          </cell>
          <cell r="G1336">
            <v>5.0220000000000002</v>
          </cell>
          <cell r="I1336">
            <v>0</v>
          </cell>
          <cell r="U1336">
            <v>4.0902000000000003</v>
          </cell>
          <cell r="W1336">
            <v>4.0902000000000003</v>
          </cell>
          <cell r="AD1336">
            <v>3.4897</v>
          </cell>
        </row>
        <row r="1337">
          <cell r="A1337" t="str">
            <v>M622</v>
          </cell>
          <cell r="B1337" t="str">
            <v>Interplast N</v>
          </cell>
          <cell r="C1337" t="str">
            <v>sc</v>
          </cell>
          <cell r="D1337">
            <v>50</v>
          </cell>
          <cell r="E1337" t="str">
            <v>kg</v>
          </cell>
          <cell r="F1337">
            <v>107.6</v>
          </cell>
          <cell r="G1337">
            <v>2.1519999999999997</v>
          </cell>
          <cell r="I1337">
            <v>0</v>
          </cell>
          <cell r="U1337">
            <v>7.0990000000000002</v>
          </cell>
          <cell r="W1337">
            <v>7.0990000000000002</v>
          </cell>
          <cell r="AD1337">
            <v>5.38</v>
          </cell>
        </row>
        <row r="1338">
          <cell r="A1338" t="str">
            <v>M623</v>
          </cell>
          <cell r="B1338" t="str">
            <v>Gás propano</v>
          </cell>
          <cell r="C1338" t="str">
            <v>kg</v>
          </cell>
          <cell r="D1338">
            <v>1</v>
          </cell>
          <cell r="E1338" t="str">
            <v>kg</v>
          </cell>
          <cell r="F1338">
            <v>3.28</v>
          </cell>
          <cell r="G1338">
            <v>3.28</v>
          </cell>
          <cell r="I1338">
            <v>0</v>
          </cell>
          <cell r="U1338">
            <v>3.61</v>
          </cell>
          <cell r="W1338">
            <v>3.61</v>
          </cell>
          <cell r="AD1338">
            <v>2.56</v>
          </cell>
        </row>
        <row r="1339">
          <cell r="A1339" t="str">
            <v>M624</v>
          </cell>
          <cell r="B1339" t="str">
            <v>Tinta para pré-marcação</v>
          </cell>
          <cell r="C1339" t="str">
            <v>l</v>
          </cell>
          <cell r="D1339">
            <v>1</v>
          </cell>
          <cell r="E1339" t="str">
            <v>l</v>
          </cell>
          <cell r="F1339">
            <v>6.83</v>
          </cell>
          <cell r="G1339">
            <v>6.83</v>
          </cell>
          <cell r="I1339">
            <v>0</v>
          </cell>
          <cell r="U1339">
            <v>6.83</v>
          </cell>
          <cell r="W1339">
            <v>6.39</v>
          </cell>
          <cell r="AD1339">
            <v>6.83</v>
          </cell>
        </row>
        <row r="1340">
          <cell r="A1340" t="str">
            <v>M625</v>
          </cell>
          <cell r="B1340" t="str">
            <v>Acetileno</v>
          </cell>
          <cell r="C1340" t="str">
            <v>m3</v>
          </cell>
          <cell r="D1340">
            <v>1</v>
          </cell>
          <cell r="E1340" t="str">
            <v>m3</v>
          </cell>
          <cell r="F1340">
            <v>21</v>
          </cell>
          <cell r="G1340">
            <v>21</v>
          </cell>
          <cell r="I1340">
            <v>0</v>
          </cell>
          <cell r="U1340">
            <v>31</v>
          </cell>
          <cell r="W1340">
            <v>30.2</v>
          </cell>
          <cell r="AD1340">
            <v>18.899999999999999</v>
          </cell>
        </row>
        <row r="1341">
          <cell r="A1341" t="str">
            <v>M626</v>
          </cell>
          <cell r="B1341" t="str">
            <v>Oxigênio</v>
          </cell>
          <cell r="C1341" t="str">
            <v>m3</v>
          </cell>
          <cell r="D1341">
            <v>1</v>
          </cell>
          <cell r="E1341" t="str">
            <v>m3</v>
          </cell>
          <cell r="F1341">
            <v>11</v>
          </cell>
          <cell r="G1341">
            <v>11</v>
          </cell>
          <cell r="I1341">
            <v>0</v>
          </cell>
          <cell r="U1341">
            <v>15.6</v>
          </cell>
          <cell r="W1341">
            <v>15.6</v>
          </cell>
          <cell r="AD1341">
            <v>7.9</v>
          </cell>
        </row>
        <row r="1342">
          <cell r="A1342" t="str">
            <v>M700</v>
          </cell>
          <cell r="B1342" t="str">
            <v>Tijolo comum maciço (5,5x9x19) cm</v>
          </cell>
          <cell r="C1342" t="str">
            <v>mlh</v>
          </cell>
          <cell r="D1342">
            <v>1000</v>
          </cell>
          <cell r="E1342" t="str">
            <v>un</v>
          </cell>
          <cell r="F1342">
            <v>220</v>
          </cell>
          <cell r="G1342">
            <v>0.22</v>
          </cell>
          <cell r="I1342">
            <v>0</v>
          </cell>
          <cell r="U1342">
            <v>0.25</v>
          </cell>
          <cell r="W1342">
            <v>0.25</v>
          </cell>
          <cell r="AD1342">
            <v>0.18</v>
          </cell>
        </row>
        <row r="1343">
          <cell r="A1343" t="str">
            <v>M702</v>
          </cell>
          <cell r="B1343" t="str">
            <v>Cal hidratada</v>
          </cell>
          <cell r="C1343" t="str">
            <v>sc</v>
          </cell>
          <cell r="D1343">
            <v>20</v>
          </cell>
          <cell r="E1343" t="str">
            <v>kg</v>
          </cell>
          <cell r="F1343">
            <v>7.5</v>
          </cell>
          <cell r="G1343">
            <v>0.375</v>
          </cell>
          <cell r="I1343">
            <v>0</v>
          </cell>
          <cell r="U1343">
            <v>0.4</v>
          </cell>
          <cell r="W1343">
            <v>0.42499999999999999</v>
          </cell>
          <cell r="AD1343">
            <v>0.3</v>
          </cell>
        </row>
        <row r="1344">
          <cell r="A1344" t="str">
            <v>M703</v>
          </cell>
          <cell r="B1344" t="str">
            <v>Tijolo 20 x 30 cm</v>
          </cell>
          <cell r="C1344" t="str">
            <v>mlh</v>
          </cell>
          <cell r="D1344">
            <v>1000</v>
          </cell>
          <cell r="E1344" t="str">
            <v>un</v>
          </cell>
          <cell r="F1344">
            <v>210</v>
          </cell>
          <cell r="G1344">
            <v>0.21</v>
          </cell>
          <cell r="I1344">
            <v>0</v>
          </cell>
          <cell r="U1344">
            <v>0.29499999999999998</v>
          </cell>
          <cell r="W1344">
            <v>0.29499999999999998</v>
          </cell>
          <cell r="AD1344">
            <v>0.21</v>
          </cell>
        </row>
        <row r="1345">
          <cell r="A1345" t="str">
            <v>M704</v>
          </cell>
          <cell r="B1345" t="str">
            <v>Areia Lavada Comercial</v>
          </cell>
          <cell r="C1345" t="str">
            <v>m3</v>
          </cell>
          <cell r="D1345">
            <v>1</v>
          </cell>
          <cell r="E1345" t="str">
            <v>m3</v>
          </cell>
          <cell r="F1345">
            <v>12</v>
          </cell>
          <cell r="G1345">
            <v>12</v>
          </cell>
          <cell r="I1345">
            <v>0</v>
          </cell>
          <cell r="U1345">
            <v>13</v>
          </cell>
          <cell r="W1345">
            <v>13</v>
          </cell>
          <cell r="AD1345">
            <v>12</v>
          </cell>
        </row>
        <row r="1346">
          <cell r="A1346" t="str">
            <v>M705</v>
          </cell>
          <cell r="B1346" t="str">
            <v>Pó de pedra</v>
          </cell>
          <cell r="C1346" t="str">
            <v>m3</v>
          </cell>
          <cell r="D1346">
            <v>1</v>
          </cell>
          <cell r="E1346" t="str">
            <v>m3</v>
          </cell>
          <cell r="F1346">
            <v>17</v>
          </cell>
          <cell r="G1346">
            <v>17</v>
          </cell>
          <cell r="I1346">
            <v>0</v>
          </cell>
          <cell r="U1346">
            <v>18</v>
          </cell>
          <cell r="W1346">
            <v>18</v>
          </cell>
          <cell r="AD1346">
            <v>18</v>
          </cell>
        </row>
        <row r="1347">
          <cell r="A1347" t="str">
            <v>M709</v>
          </cell>
          <cell r="B1347" t="str">
            <v>Brita Comercial</v>
          </cell>
          <cell r="C1347" t="str">
            <v>m3</v>
          </cell>
          <cell r="D1347">
            <v>1</v>
          </cell>
          <cell r="E1347" t="str">
            <v>m3</v>
          </cell>
          <cell r="F1347">
            <v>19</v>
          </cell>
          <cell r="G1347">
            <v>19</v>
          </cell>
          <cell r="I1347">
            <v>0</v>
          </cell>
          <cell r="U1347">
            <v>18</v>
          </cell>
          <cell r="W1347">
            <v>18</v>
          </cell>
          <cell r="AD1347">
            <v>19</v>
          </cell>
        </row>
        <row r="1348">
          <cell r="A1348" t="str">
            <v>M710</v>
          </cell>
          <cell r="B1348" t="str">
            <v>Pedra de mão</v>
          </cell>
          <cell r="C1348" t="str">
            <v>m3</v>
          </cell>
          <cell r="D1348">
            <v>1</v>
          </cell>
          <cell r="E1348" t="str">
            <v>m3</v>
          </cell>
          <cell r="F1348">
            <v>19</v>
          </cell>
          <cell r="G1348">
            <v>19</v>
          </cell>
          <cell r="I1348">
            <v>0</v>
          </cell>
          <cell r="U1348">
            <v>19</v>
          </cell>
          <cell r="W1348">
            <v>19</v>
          </cell>
          <cell r="AD1348">
            <v>19</v>
          </cell>
        </row>
        <row r="1349">
          <cell r="A1349" t="str">
            <v>M715</v>
          </cell>
          <cell r="B1349" t="str">
            <v>Pó calcário dolomítico</v>
          </cell>
          <cell r="C1349" t="str">
            <v>kg</v>
          </cell>
          <cell r="D1349">
            <v>1</v>
          </cell>
          <cell r="E1349" t="str">
            <v>kg</v>
          </cell>
          <cell r="F1349">
            <v>0.03</v>
          </cell>
          <cell r="G1349">
            <v>0.03</v>
          </cell>
          <cell r="I1349">
            <v>0</v>
          </cell>
          <cell r="U1349">
            <v>0.04</v>
          </cell>
          <cell r="W1349">
            <v>0.04</v>
          </cell>
          <cell r="AD1349">
            <v>0.02</v>
          </cell>
        </row>
        <row r="1350">
          <cell r="A1350" t="str">
            <v>M901</v>
          </cell>
          <cell r="B1350" t="str">
            <v>Aparelho de apoio neoprene fretado</v>
          </cell>
          <cell r="C1350" t="str">
            <v>dm3</v>
          </cell>
          <cell r="D1350">
            <v>1</v>
          </cell>
          <cell r="E1350" t="str">
            <v>dm3</v>
          </cell>
          <cell r="F1350">
            <v>88</v>
          </cell>
          <cell r="G1350">
            <v>88</v>
          </cell>
          <cell r="I1350">
            <v>0</v>
          </cell>
          <cell r="U1350">
            <v>77</v>
          </cell>
          <cell r="W1350">
            <v>77</v>
          </cell>
          <cell r="AD1350">
            <v>70</v>
          </cell>
        </row>
        <row r="1351">
          <cell r="A1351" t="str">
            <v>M902</v>
          </cell>
          <cell r="B1351" t="str">
            <v>Tubo de PVC D=75 mm</v>
          </cell>
          <cell r="C1351" t="str">
            <v>vr</v>
          </cell>
          <cell r="D1351">
            <v>6</v>
          </cell>
          <cell r="E1351" t="str">
            <v>m</v>
          </cell>
          <cell r="F1351">
            <v>26.8</v>
          </cell>
          <cell r="G1351">
            <v>4.4666666666666668</v>
          </cell>
          <cell r="I1351">
            <v>0</v>
          </cell>
          <cell r="U1351">
            <v>5.5</v>
          </cell>
          <cell r="W1351">
            <v>5.5</v>
          </cell>
          <cell r="AD1351">
            <v>3.6667000000000001</v>
          </cell>
        </row>
        <row r="1352">
          <cell r="A1352" t="str">
            <v>M903</v>
          </cell>
          <cell r="B1352" t="str">
            <v>Manta sintética (Bidim) OP-20</v>
          </cell>
          <cell r="C1352" t="str">
            <v>m2</v>
          </cell>
          <cell r="D1352">
            <v>1</v>
          </cell>
          <cell r="E1352" t="str">
            <v>m2</v>
          </cell>
          <cell r="F1352">
            <v>2.99</v>
          </cell>
          <cell r="G1352">
            <v>2.99</v>
          </cell>
          <cell r="I1352">
            <v>0</v>
          </cell>
          <cell r="U1352">
            <v>3.1</v>
          </cell>
          <cell r="W1352">
            <v>3.1</v>
          </cell>
          <cell r="AD1352">
            <v>2.99</v>
          </cell>
        </row>
        <row r="1353">
          <cell r="A1353" t="str">
            <v>M904</v>
          </cell>
          <cell r="B1353" t="str">
            <v>Manta sintética (Bidim) OP-30</v>
          </cell>
          <cell r="C1353" t="str">
            <v>m2</v>
          </cell>
          <cell r="D1353">
            <v>1</v>
          </cell>
          <cell r="E1353" t="str">
            <v>m2</v>
          </cell>
          <cell r="F1353">
            <v>4.0999999999999996</v>
          </cell>
          <cell r="G1353">
            <v>4.0999999999999996</v>
          </cell>
          <cell r="I1353">
            <v>0</v>
          </cell>
          <cell r="U1353">
            <v>4.5</v>
          </cell>
          <cell r="W1353">
            <v>4.5</v>
          </cell>
          <cell r="AD1353">
            <v>4.0999999999999996</v>
          </cell>
        </row>
        <row r="1354">
          <cell r="A1354" t="str">
            <v>M905</v>
          </cell>
          <cell r="B1354" t="str">
            <v>Filler</v>
          </cell>
          <cell r="C1354" t="str">
            <v>kg</v>
          </cell>
          <cell r="D1354">
            <v>1</v>
          </cell>
          <cell r="E1354" t="str">
            <v>kg</v>
          </cell>
          <cell r="F1354">
            <v>0.03</v>
          </cell>
          <cell r="G1354">
            <v>0.03</v>
          </cell>
          <cell r="I1354">
            <v>0</v>
          </cell>
          <cell r="U1354">
            <v>0.04</v>
          </cell>
          <cell r="W1354">
            <v>0.04</v>
          </cell>
          <cell r="AD1354">
            <v>0.02</v>
          </cell>
        </row>
        <row r="1355">
          <cell r="A1355" t="str">
            <v>M906</v>
          </cell>
          <cell r="B1355" t="str">
            <v>Sementes p/ hidrossemeadura</v>
          </cell>
          <cell r="C1355" t="str">
            <v>kg</v>
          </cell>
          <cell r="D1355">
            <v>1</v>
          </cell>
          <cell r="E1355" t="str">
            <v>kg</v>
          </cell>
          <cell r="F1355">
            <v>22.8</v>
          </cell>
          <cell r="G1355">
            <v>22.8</v>
          </cell>
          <cell r="I1355">
            <v>0</v>
          </cell>
          <cell r="U1355">
            <v>9.1</v>
          </cell>
          <cell r="W1355">
            <v>10.6</v>
          </cell>
          <cell r="AD1355">
            <v>22.8</v>
          </cell>
        </row>
        <row r="1356">
          <cell r="A1356" t="str">
            <v>M907</v>
          </cell>
          <cell r="B1356" t="str">
            <v>Adubo orgânico</v>
          </cell>
          <cell r="C1356" t="str">
            <v>t</v>
          </cell>
          <cell r="D1356">
            <v>1000</v>
          </cell>
          <cell r="E1356" t="str">
            <v>kg</v>
          </cell>
          <cell r="F1356">
            <v>60</v>
          </cell>
          <cell r="G1356">
            <v>0.06</v>
          </cell>
          <cell r="I1356">
            <v>0</v>
          </cell>
          <cell r="U1356">
            <v>0.128</v>
          </cell>
          <cell r="W1356">
            <v>0.128</v>
          </cell>
          <cell r="AD1356">
            <v>0.06</v>
          </cell>
        </row>
        <row r="1357">
          <cell r="A1357" t="str">
            <v>M908</v>
          </cell>
          <cell r="B1357" t="str">
            <v>Eletrodo p/ solda eletr. OK 46.00</v>
          </cell>
          <cell r="C1357" t="str">
            <v>kg</v>
          </cell>
          <cell r="D1357">
            <v>1</v>
          </cell>
          <cell r="E1357" t="str">
            <v>kg</v>
          </cell>
          <cell r="F1357">
            <v>6</v>
          </cell>
          <cell r="G1357">
            <v>6</v>
          </cell>
          <cell r="I1357">
            <v>0</v>
          </cell>
          <cell r="U1357">
            <v>6.9</v>
          </cell>
          <cell r="W1357">
            <v>6.25</v>
          </cell>
          <cell r="AD1357">
            <v>4.7</v>
          </cell>
        </row>
        <row r="1358">
          <cell r="A1358" t="str">
            <v>M909</v>
          </cell>
          <cell r="B1358" t="str">
            <v>Tubo de PVC perfurado D=50 mm</v>
          </cell>
          <cell r="C1358" t="str">
            <v>vr</v>
          </cell>
          <cell r="D1358">
            <v>6</v>
          </cell>
          <cell r="E1358" t="str">
            <v>m</v>
          </cell>
          <cell r="F1358">
            <v>21.81</v>
          </cell>
          <cell r="G1358">
            <v>3.6349999999999998</v>
          </cell>
          <cell r="I1358">
            <v>0</v>
          </cell>
          <cell r="U1358">
            <v>4.3</v>
          </cell>
          <cell r="W1358">
            <v>4.3</v>
          </cell>
          <cell r="AD1358">
            <v>3.4967000000000001</v>
          </cell>
        </row>
        <row r="1359">
          <cell r="A1359" t="str">
            <v>M910</v>
          </cell>
          <cell r="B1359" t="str">
            <v>Tubo de PVC rígido D=50 mm</v>
          </cell>
          <cell r="C1359" t="str">
            <v>vr</v>
          </cell>
          <cell r="D1359">
            <v>6</v>
          </cell>
          <cell r="E1359" t="str">
            <v>m</v>
          </cell>
          <cell r="F1359">
            <v>21.8</v>
          </cell>
          <cell r="G1359">
            <v>3.6333333333333333</v>
          </cell>
          <cell r="I1359">
            <v>0</v>
          </cell>
          <cell r="U1359">
            <v>3.65</v>
          </cell>
          <cell r="W1359">
            <v>3.65</v>
          </cell>
          <cell r="AD1359">
            <v>3.2</v>
          </cell>
        </row>
        <row r="1360">
          <cell r="A1360" t="str">
            <v>M911</v>
          </cell>
          <cell r="B1360" t="str">
            <v>Tubo de PVC D=100 mm</v>
          </cell>
          <cell r="C1360" t="str">
            <v>vr</v>
          </cell>
          <cell r="D1360">
            <v>6</v>
          </cell>
          <cell r="E1360" t="str">
            <v>m</v>
          </cell>
          <cell r="F1360">
            <v>33</v>
          </cell>
          <cell r="G1360">
            <v>5.5</v>
          </cell>
          <cell r="I1360">
            <v>0</v>
          </cell>
          <cell r="U1360">
            <v>6.4832999999999998</v>
          </cell>
          <cell r="W1360">
            <v>6.4832999999999998</v>
          </cell>
          <cell r="AD1360">
            <v>4.7</v>
          </cell>
        </row>
        <row r="1361">
          <cell r="A1361" t="str">
            <v>M920</v>
          </cell>
          <cell r="B1361" t="str">
            <v>Meio tubo de concreto D=40 cm</v>
          </cell>
          <cell r="C1361" t="str">
            <v>m</v>
          </cell>
          <cell r="D1361">
            <v>1</v>
          </cell>
          <cell r="E1361" t="str">
            <v>m</v>
          </cell>
          <cell r="F1361">
            <v>19.3</v>
          </cell>
          <cell r="G1361">
            <v>19.3</v>
          </cell>
          <cell r="I1361">
            <v>0</v>
          </cell>
          <cell r="U1361">
            <v>19.3</v>
          </cell>
          <cell r="W1361">
            <v>18.25</v>
          </cell>
          <cell r="AD1361">
            <v>15.1</v>
          </cell>
        </row>
        <row r="1362">
          <cell r="A1362" t="str">
            <v>M930</v>
          </cell>
          <cell r="B1362" t="str">
            <v>Gabião caixa 2x1x1m galvanizado</v>
          </cell>
          <cell r="C1362" t="str">
            <v>un</v>
          </cell>
          <cell r="D1362">
            <v>1</v>
          </cell>
          <cell r="E1362" t="str">
            <v>un</v>
          </cell>
          <cell r="F1362">
            <v>132.87</v>
          </cell>
          <cell r="G1362">
            <v>132.87</v>
          </cell>
          <cell r="I1362">
            <v>0</v>
          </cell>
          <cell r="U1362">
            <v>144.9</v>
          </cell>
          <cell r="W1362">
            <v>144.9</v>
          </cell>
          <cell r="AD1362">
            <v>115.51</v>
          </cell>
        </row>
        <row r="1363">
          <cell r="A1363" t="str">
            <v>M935</v>
          </cell>
          <cell r="B1363" t="str">
            <v>Terra arm. ECE - greide 0&lt;h&lt;6m</v>
          </cell>
          <cell r="C1363" t="str">
            <v>m2</v>
          </cell>
          <cell r="D1363">
            <v>1</v>
          </cell>
          <cell r="E1363" t="str">
            <v>m2</v>
          </cell>
          <cell r="F1363">
            <v>139.77000000000001</v>
          </cell>
          <cell r="G1363">
            <v>139.77000000000001</v>
          </cell>
          <cell r="I1363">
            <v>0</v>
          </cell>
          <cell r="U1363">
            <v>164.92</v>
          </cell>
          <cell r="W1363">
            <v>164.92</v>
          </cell>
          <cell r="AD1363">
            <v>139.77000000000001</v>
          </cell>
        </row>
        <row r="1364">
          <cell r="A1364" t="str">
            <v>M936</v>
          </cell>
          <cell r="B1364" t="str">
            <v>Terra arm. ECE - greide 6&lt;h&lt;9m</v>
          </cell>
          <cell r="C1364" t="str">
            <v>m2</v>
          </cell>
          <cell r="D1364">
            <v>1</v>
          </cell>
          <cell r="E1364" t="str">
            <v>m2</v>
          </cell>
          <cell r="F1364">
            <v>156.81</v>
          </cell>
          <cell r="G1364">
            <v>156.81</v>
          </cell>
          <cell r="I1364">
            <v>0</v>
          </cell>
          <cell r="U1364">
            <v>185.03</v>
          </cell>
          <cell r="W1364">
            <v>185.03</v>
          </cell>
          <cell r="AD1364">
            <v>156.81</v>
          </cell>
        </row>
        <row r="1365">
          <cell r="A1365" t="str">
            <v>M937</v>
          </cell>
          <cell r="B1365" t="str">
            <v>Terra arm. ECE - greide 9&lt;h&lt;12m</v>
          </cell>
          <cell r="C1365" t="str">
            <v>m2</v>
          </cell>
          <cell r="D1365">
            <v>1</v>
          </cell>
          <cell r="E1365" t="str">
            <v>m2</v>
          </cell>
          <cell r="F1365">
            <v>173.86</v>
          </cell>
          <cell r="G1365">
            <v>173.86</v>
          </cell>
          <cell r="I1365">
            <v>0</v>
          </cell>
          <cell r="U1365">
            <v>205.15</v>
          </cell>
          <cell r="W1365">
            <v>205.15</v>
          </cell>
          <cell r="AD1365">
            <v>173.86</v>
          </cell>
        </row>
        <row r="1366">
          <cell r="A1366" t="str">
            <v>M938</v>
          </cell>
          <cell r="B1366" t="str">
            <v>Terra arm. ECE- pé talude 0&lt;h&lt;6m</v>
          </cell>
          <cell r="C1366" t="str">
            <v>m2</v>
          </cell>
          <cell r="D1366">
            <v>1</v>
          </cell>
          <cell r="E1366" t="str">
            <v>m2</v>
          </cell>
          <cell r="F1366">
            <v>164.77</v>
          </cell>
          <cell r="G1366">
            <v>164.77</v>
          </cell>
          <cell r="I1366">
            <v>0</v>
          </cell>
          <cell r="U1366">
            <v>194.42</v>
          </cell>
          <cell r="W1366">
            <v>194.42</v>
          </cell>
          <cell r="AD1366">
            <v>164.77</v>
          </cell>
        </row>
        <row r="1367">
          <cell r="A1367" t="str">
            <v>M939</v>
          </cell>
          <cell r="B1367" t="str">
            <v>Terra arm. ECE- pé talude 6&lt;h&lt;9m</v>
          </cell>
          <cell r="C1367" t="str">
            <v>m2</v>
          </cell>
          <cell r="D1367">
            <v>1</v>
          </cell>
          <cell r="E1367" t="str">
            <v>m2</v>
          </cell>
          <cell r="F1367">
            <v>185.22</v>
          </cell>
          <cell r="G1367">
            <v>185.22</v>
          </cell>
          <cell r="I1367">
            <v>0</v>
          </cell>
          <cell r="U1367">
            <v>218.55</v>
          </cell>
          <cell r="W1367">
            <v>218.55</v>
          </cell>
          <cell r="AD1367">
            <v>185.22</v>
          </cell>
        </row>
        <row r="1368">
          <cell r="A1368" t="str">
            <v>M940</v>
          </cell>
          <cell r="B1368" t="str">
            <v>Terra arm. ECE- pé talude 9&lt;h&lt;12m</v>
          </cell>
          <cell r="C1368" t="str">
            <v>m2</v>
          </cell>
          <cell r="D1368">
            <v>1</v>
          </cell>
          <cell r="E1368" t="str">
            <v>m2</v>
          </cell>
          <cell r="F1368">
            <v>204.54</v>
          </cell>
          <cell r="G1368">
            <v>204.54</v>
          </cell>
          <cell r="I1368">
            <v>0</v>
          </cell>
          <cell r="U1368">
            <v>244.35</v>
          </cell>
          <cell r="W1368">
            <v>244.35</v>
          </cell>
          <cell r="AD1368">
            <v>204.54</v>
          </cell>
        </row>
        <row r="1369">
          <cell r="A1369" t="str">
            <v>M941</v>
          </cell>
          <cell r="B1369" t="str">
            <v>Terra arm. ECE-enc. portante 0&lt;h&lt;6m</v>
          </cell>
          <cell r="C1369" t="str">
            <v>m2</v>
          </cell>
          <cell r="D1369">
            <v>1</v>
          </cell>
          <cell r="E1369" t="str">
            <v>m2</v>
          </cell>
          <cell r="F1369">
            <v>300</v>
          </cell>
          <cell r="G1369">
            <v>300</v>
          </cell>
          <cell r="I1369">
            <v>0</v>
          </cell>
          <cell r="U1369">
            <v>354</v>
          </cell>
          <cell r="W1369">
            <v>354</v>
          </cell>
          <cell r="AD1369">
            <v>300</v>
          </cell>
        </row>
        <row r="1370">
          <cell r="A1370" t="str">
            <v>M942</v>
          </cell>
          <cell r="B1370" t="str">
            <v>Terra arm. ECE-enc. portante 6&lt;h&lt;9m</v>
          </cell>
          <cell r="C1370" t="str">
            <v>m2</v>
          </cell>
          <cell r="D1370">
            <v>1</v>
          </cell>
          <cell r="E1370" t="str">
            <v>m2</v>
          </cell>
          <cell r="F1370">
            <v>399.78</v>
          </cell>
          <cell r="G1370">
            <v>399.78</v>
          </cell>
          <cell r="I1370">
            <v>0</v>
          </cell>
          <cell r="U1370">
            <v>471.74</v>
          </cell>
          <cell r="W1370">
            <v>471.74</v>
          </cell>
          <cell r="AD1370">
            <v>339.78</v>
          </cell>
        </row>
        <row r="1371">
          <cell r="A1371" t="str">
            <v>M945</v>
          </cell>
          <cell r="B1371" t="str">
            <v>Haste para perfuratriz de esteira</v>
          </cell>
          <cell r="C1371" t="str">
            <v>un</v>
          </cell>
          <cell r="D1371">
            <v>1</v>
          </cell>
          <cell r="E1371" t="str">
            <v>un</v>
          </cell>
          <cell r="F1371">
            <v>743.87</v>
          </cell>
          <cell r="G1371">
            <v>743.87</v>
          </cell>
          <cell r="I1371">
            <v>0</v>
          </cell>
          <cell r="U1371">
            <v>734.88</v>
          </cell>
          <cell r="W1371">
            <v>734.88</v>
          </cell>
          <cell r="AD1371">
            <v>553.97</v>
          </cell>
        </row>
        <row r="1372">
          <cell r="A1372" t="str">
            <v>M946</v>
          </cell>
          <cell r="B1372" t="str">
            <v>Luva para perfuratriz de esteira</v>
          </cell>
          <cell r="C1372" t="str">
            <v>un</v>
          </cell>
          <cell r="D1372">
            <v>1</v>
          </cell>
          <cell r="E1372" t="str">
            <v>un</v>
          </cell>
          <cell r="F1372">
            <v>197.85</v>
          </cell>
          <cell r="G1372">
            <v>197.85</v>
          </cell>
          <cell r="I1372">
            <v>0</v>
          </cell>
          <cell r="U1372">
            <v>197.85</v>
          </cell>
          <cell r="W1372">
            <v>197.85</v>
          </cell>
          <cell r="AD1372">
            <v>120.39</v>
          </cell>
        </row>
        <row r="1373">
          <cell r="A1373" t="str">
            <v>M947</v>
          </cell>
          <cell r="B1373" t="str">
            <v>Punho para perfuratriz de esteira</v>
          </cell>
          <cell r="C1373" t="str">
            <v>un</v>
          </cell>
          <cell r="D1373">
            <v>1</v>
          </cell>
          <cell r="E1373" t="str">
            <v>un</v>
          </cell>
          <cell r="F1373">
            <v>452.61</v>
          </cell>
          <cell r="G1373">
            <v>452.61</v>
          </cell>
          <cell r="I1373">
            <v>0</v>
          </cell>
          <cell r="U1373">
            <v>452.61</v>
          </cell>
          <cell r="W1373">
            <v>452.61</v>
          </cell>
          <cell r="AD1373">
            <v>263.5</v>
          </cell>
        </row>
        <row r="1374">
          <cell r="A1374" t="str">
            <v>M948</v>
          </cell>
          <cell r="B1374" t="str">
            <v>Coroa para perfuratriz de esteira</v>
          </cell>
          <cell r="C1374" t="str">
            <v>un</v>
          </cell>
          <cell r="D1374">
            <v>1</v>
          </cell>
          <cell r="E1374" t="str">
            <v>un</v>
          </cell>
          <cell r="F1374">
            <v>873.79</v>
          </cell>
          <cell r="G1374">
            <v>873.79</v>
          </cell>
          <cell r="I1374">
            <v>0</v>
          </cell>
          <cell r="U1374">
            <v>873.79</v>
          </cell>
          <cell r="W1374">
            <v>873.79</v>
          </cell>
          <cell r="AD1374">
            <v>546.32000000000005</v>
          </cell>
        </row>
        <row r="1375">
          <cell r="A1375" t="str">
            <v>M949</v>
          </cell>
          <cell r="B1375" t="str">
            <v>Disco diam. p/ máq. de disco 48kW</v>
          </cell>
          <cell r="C1375" t="str">
            <v>un</v>
          </cell>
          <cell r="D1375">
            <v>1</v>
          </cell>
          <cell r="E1375" t="str">
            <v>un</v>
          </cell>
          <cell r="F1375">
            <v>1950</v>
          </cell>
          <cell r="G1375">
            <v>1950</v>
          </cell>
          <cell r="I1375">
            <v>0</v>
          </cell>
          <cell r="U1375">
            <v>2300</v>
          </cell>
          <cell r="W1375">
            <v>2300</v>
          </cell>
          <cell r="AD1375">
            <v>1200</v>
          </cell>
        </row>
        <row r="1376">
          <cell r="A1376" t="str">
            <v>M950</v>
          </cell>
          <cell r="B1376" t="str">
            <v>Coroa de diamante linha NX</v>
          </cell>
          <cell r="C1376" t="str">
            <v>un</v>
          </cell>
          <cell r="D1376">
            <v>1</v>
          </cell>
          <cell r="E1376" t="str">
            <v>un</v>
          </cell>
          <cell r="F1376">
            <v>319.68</v>
          </cell>
          <cell r="G1376">
            <v>319.68</v>
          </cell>
          <cell r="I1376">
            <v>0</v>
          </cell>
          <cell r="U1376">
            <v>319.68</v>
          </cell>
          <cell r="W1376">
            <v>319.68</v>
          </cell>
          <cell r="AD1376">
            <v>319.68</v>
          </cell>
        </row>
        <row r="1377">
          <cell r="A1377" t="str">
            <v>M951</v>
          </cell>
          <cell r="B1377" t="str">
            <v>Calibrador de diamante linha NX</v>
          </cell>
          <cell r="C1377" t="str">
            <v>un</v>
          </cell>
          <cell r="D1377">
            <v>1</v>
          </cell>
          <cell r="E1377" t="str">
            <v>un</v>
          </cell>
          <cell r="F1377">
            <v>327.24</v>
          </cell>
          <cell r="G1377">
            <v>327.24</v>
          </cell>
          <cell r="I1377">
            <v>0</v>
          </cell>
          <cell r="U1377">
            <v>327.24</v>
          </cell>
          <cell r="W1377">
            <v>327.24</v>
          </cell>
          <cell r="AD1377">
            <v>327.24</v>
          </cell>
        </row>
        <row r="1378">
          <cell r="A1378" t="str">
            <v>M952</v>
          </cell>
          <cell r="B1378" t="str">
            <v>Mola comum linha NX</v>
          </cell>
          <cell r="C1378" t="str">
            <v>un</v>
          </cell>
          <cell r="D1378">
            <v>1</v>
          </cell>
          <cell r="E1378" t="str">
            <v>un</v>
          </cell>
          <cell r="F1378">
            <v>24.84</v>
          </cell>
          <cell r="G1378">
            <v>24.84</v>
          </cell>
          <cell r="I1378">
            <v>0</v>
          </cell>
          <cell r="U1378">
            <v>30.24</v>
          </cell>
          <cell r="W1378">
            <v>30.24</v>
          </cell>
          <cell r="AD1378">
            <v>24.84</v>
          </cell>
        </row>
        <row r="1379">
          <cell r="A1379" t="str">
            <v>M953</v>
          </cell>
          <cell r="B1379" t="str">
            <v>Barrilete simples linha NX</v>
          </cell>
          <cell r="C1379" t="str">
            <v>un</v>
          </cell>
          <cell r="D1379">
            <v>1</v>
          </cell>
          <cell r="E1379" t="str">
            <v>un</v>
          </cell>
          <cell r="F1379">
            <v>205.2</v>
          </cell>
          <cell r="G1379">
            <v>205.2</v>
          </cell>
          <cell r="I1379">
            <v>0</v>
          </cell>
          <cell r="U1379">
            <v>205.2</v>
          </cell>
          <cell r="W1379">
            <v>205.2</v>
          </cell>
          <cell r="AD1379">
            <v>233.28</v>
          </cell>
        </row>
        <row r="1380">
          <cell r="A1380" t="str">
            <v>M954</v>
          </cell>
          <cell r="B1380" t="str">
            <v>Haste paredes paraleleas c/ niples</v>
          </cell>
          <cell r="C1380" t="str">
            <v>un</v>
          </cell>
          <cell r="D1380">
            <v>1</v>
          </cell>
          <cell r="E1380" t="str">
            <v>un</v>
          </cell>
          <cell r="F1380">
            <v>215.2</v>
          </cell>
          <cell r="G1380">
            <v>215.2</v>
          </cell>
          <cell r="I1380">
            <v>0</v>
          </cell>
          <cell r="U1380">
            <v>215.2</v>
          </cell>
          <cell r="W1380">
            <v>213.2</v>
          </cell>
          <cell r="AD1380">
            <v>215.2</v>
          </cell>
        </row>
        <row r="1381">
          <cell r="A1381" t="str">
            <v>M955</v>
          </cell>
          <cell r="B1381" t="str">
            <v>Coroa de widia linha NX</v>
          </cell>
          <cell r="C1381" t="str">
            <v>un</v>
          </cell>
          <cell r="D1381">
            <v>1</v>
          </cell>
          <cell r="E1381" t="str">
            <v>un</v>
          </cell>
          <cell r="F1381">
            <v>95.2</v>
          </cell>
          <cell r="G1381">
            <v>95.2</v>
          </cell>
          <cell r="I1381">
            <v>0</v>
          </cell>
          <cell r="U1381">
            <v>102.6</v>
          </cell>
          <cell r="W1381">
            <v>100.5</v>
          </cell>
          <cell r="AD1381">
            <v>95.2</v>
          </cell>
        </row>
        <row r="1382">
          <cell r="A1382" t="str">
            <v>M956</v>
          </cell>
          <cell r="B1382" t="str">
            <v>Sapata de widia linha NX</v>
          </cell>
          <cell r="C1382" t="str">
            <v>un</v>
          </cell>
          <cell r="D1382">
            <v>1</v>
          </cell>
          <cell r="E1382" t="str">
            <v>un</v>
          </cell>
          <cell r="F1382">
            <v>77.8</v>
          </cell>
          <cell r="G1382">
            <v>77.8</v>
          </cell>
          <cell r="I1382">
            <v>0</v>
          </cell>
          <cell r="U1382">
            <v>99.8</v>
          </cell>
          <cell r="W1382">
            <v>97.9</v>
          </cell>
          <cell r="AD1382">
            <v>77.8</v>
          </cell>
        </row>
        <row r="1383">
          <cell r="A1383" t="str">
            <v>M957</v>
          </cell>
          <cell r="B1383" t="str">
            <v>Revestimento c/ conector linha NX</v>
          </cell>
          <cell r="C1383" t="str">
            <v>un</v>
          </cell>
          <cell r="D1383">
            <v>1</v>
          </cell>
          <cell r="E1383" t="str">
            <v>un</v>
          </cell>
          <cell r="F1383">
            <v>180.3</v>
          </cell>
          <cell r="G1383">
            <v>180.3</v>
          </cell>
          <cell r="I1383">
            <v>0</v>
          </cell>
          <cell r="U1383">
            <v>150</v>
          </cell>
          <cell r="W1383">
            <v>147.6</v>
          </cell>
          <cell r="AD1383">
            <v>180.3</v>
          </cell>
        </row>
        <row r="1384">
          <cell r="A1384" t="str">
            <v>M958</v>
          </cell>
          <cell r="B1384" t="str">
            <v>Calibrador de widia simples linh NX</v>
          </cell>
          <cell r="C1384" t="str">
            <v>un</v>
          </cell>
          <cell r="D1384">
            <v>1</v>
          </cell>
          <cell r="E1384" t="str">
            <v>un</v>
          </cell>
          <cell r="F1384">
            <v>95.57</v>
          </cell>
          <cell r="G1384">
            <v>95.57</v>
          </cell>
          <cell r="I1384">
            <v>0</v>
          </cell>
          <cell r="U1384">
            <v>122.9</v>
          </cell>
          <cell r="W1384">
            <v>122.9</v>
          </cell>
          <cell r="AD1384">
            <v>95.57</v>
          </cell>
        </row>
        <row r="1385">
          <cell r="A1385" t="str">
            <v>M960</v>
          </cell>
          <cell r="B1385" t="str">
            <v>Fio de nylon n. 40</v>
          </cell>
          <cell r="C1385" t="str">
            <v>rl</v>
          </cell>
          <cell r="D1385">
            <v>100</v>
          </cell>
          <cell r="E1385" t="str">
            <v>m</v>
          </cell>
          <cell r="F1385">
            <v>1.2</v>
          </cell>
          <cell r="G1385">
            <v>1.2E-2</v>
          </cell>
          <cell r="I1385">
            <v>0</v>
          </cell>
          <cell r="U1385">
            <v>4.7999999999999996E-3</v>
          </cell>
          <cell r="W1385">
            <v>2.1999999999999999E-2</v>
          </cell>
          <cell r="AD1385">
            <v>1.2E-2</v>
          </cell>
        </row>
        <row r="1386">
          <cell r="A1386" t="str">
            <v>M969</v>
          </cell>
          <cell r="B1386" t="str">
            <v>Película refletiva lentes expostas</v>
          </cell>
          <cell r="C1386" t="str">
            <v>m2</v>
          </cell>
          <cell r="D1386">
            <v>1</v>
          </cell>
          <cell r="E1386" t="str">
            <v>m2</v>
          </cell>
          <cell r="F1386">
            <v>60</v>
          </cell>
          <cell r="G1386">
            <v>60</v>
          </cell>
          <cell r="I1386">
            <v>0</v>
          </cell>
          <cell r="U1386">
            <v>68.2</v>
          </cell>
          <cell r="W1386">
            <v>67.97</v>
          </cell>
          <cell r="AD1386">
            <v>49.5</v>
          </cell>
        </row>
        <row r="1387">
          <cell r="A1387" t="str">
            <v>M970</v>
          </cell>
          <cell r="B1387" t="str">
            <v>Película refletiva lentes inclusas</v>
          </cell>
          <cell r="C1387" t="str">
            <v>m2</v>
          </cell>
          <cell r="D1387">
            <v>1</v>
          </cell>
          <cell r="E1387" t="str">
            <v>m2</v>
          </cell>
          <cell r="F1387">
            <v>49.5</v>
          </cell>
          <cell r="G1387">
            <v>49.5</v>
          </cell>
          <cell r="I1387">
            <v>0</v>
          </cell>
          <cell r="U1387">
            <v>51</v>
          </cell>
          <cell r="W1387">
            <v>50.97</v>
          </cell>
          <cell r="AD1387">
            <v>49.5</v>
          </cell>
        </row>
        <row r="1388">
          <cell r="A1388" t="str">
            <v>M971</v>
          </cell>
          <cell r="B1388" t="str">
            <v>Dispositivo anti-ofuscante</v>
          </cell>
          <cell r="C1388" t="str">
            <v>m</v>
          </cell>
          <cell r="D1388">
            <v>1</v>
          </cell>
          <cell r="E1388" t="str">
            <v>m</v>
          </cell>
          <cell r="F1388">
            <v>49</v>
          </cell>
          <cell r="G1388">
            <v>49</v>
          </cell>
          <cell r="I1388">
            <v>0</v>
          </cell>
          <cell r="U1388">
            <v>65</v>
          </cell>
          <cell r="W1388">
            <v>65.849999999999994</v>
          </cell>
          <cell r="AD1388">
            <v>49</v>
          </cell>
        </row>
        <row r="1389">
          <cell r="A1389" t="str">
            <v>M972</v>
          </cell>
          <cell r="B1389" t="str">
            <v>Tacha refletiva monodirecional</v>
          </cell>
          <cell r="C1389" t="str">
            <v>un</v>
          </cell>
          <cell r="D1389">
            <v>1</v>
          </cell>
          <cell r="E1389" t="str">
            <v>un</v>
          </cell>
          <cell r="F1389">
            <v>4.2</v>
          </cell>
          <cell r="G1389">
            <v>4.2</v>
          </cell>
          <cell r="I1389">
            <v>0</v>
          </cell>
          <cell r="U1389">
            <v>4.2</v>
          </cell>
          <cell r="W1389">
            <v>5.5</v>
          </cell>
          <cell r="AD1389">
            <v>3.8</v>
          </cell>
        </row>
        <row r="1390">
          <cell r="A1390" t="str">
            <v>M973</v>
          </cell>
          <cell r="B1390" t="str">
            <v>Tacha refletiva bidirecional</v>
          </cell>
          <cell r="C1390" t="str">
            <v>un</v>
          </cell>
          <cell r="D1390">
            <v>1</v>
          </cell>
          <cell r="E1390" t="str">
            <v>un</v>
          </cell>
          <cell r="F1390">
            <v>4.7</v>
          </cell>
          <cell r="G1390">
            <v>4.7</v>
          </cell>
          <cell r="I1390">
            <v>0</v>
          </cell>
          <cell r="U1390">
            <v>4.7</v>
          </cell>
          <cell r="W1390">
            <v>6</v>
          </cell>
          <cell r="AD1390">
            <v>4.2</v>
          </cell>
        </row>
        <row r="1391">
          <cell r="A1391" t="str">
            <v>M974</v>
          </cell>
          <cell r="B1391" t="str">
            <v>Tachão refletivo monodirecional</v>
          </cell>
          <cell r="C1391" t="str">
            <v>un</v>
          </cell>
          <cell r="D1391">
            <v>1</v>
          </cell>
          <cell r="E1391" t="str">
            <v>un</v>
          </cell>
          <cell r="F1391">
            <v>12.5</v>
          </cell>
          <cell r="G1391">
            <v>12.5</v>
          </cell>
          <cell r="I1391">
            <v>0</v>
          </cell>
          <cell r="U1391">
            <v>12.5</v>
          </cell>
          <cell r="W1391">
            <v>12.5</v>
          </cell>
          <cell r="AD1391">
            <v>11.5</v>
          </cell>
        </row>
        <row r="1392">
          <cell r="A1392" t="str">
            <v>M975</v>
          </cell>
          <cell r="B1392" t="str">
            <v>Tachão refletivo bidirecional</v>
          </cell>
          <cell r="C1392" t="str">
            <v>un</v>
          </cell>
          <cell r="D1392">
            <v>1</v>
          </cell>
          <cell r="E1392" t="str">
            <v>un</v>
          </cell>
          <cell r="F1392">
            <v>13.5</v>
          </cell>
          <cell r="G1392">
            <v>13.5</v>
          </cell>
          <cell r="I1392">
            <v>0</v>
          </cell>
          <cell r="U1392">
            <v>13.5</v>
          </cell>
          <cell r="W1392">
            <v>15.2</v>
          </cell>
          <cell r="AD1392">
            <v>12</v>
          </cell>
        </row>
        <row r="1393">
          <cell r="A1393" t="str">
            <v>M976</v>
          </cell>
          <cell r="B1393" t="str">
            <v>Baguete limitador de polietileno</v>
          </cell>
          <cell r="C1393" t="str">
            <v>m</v>
          </cell>
          <cell r="D1393">
            <v>1</v>
          </cell>
          <cell r="E1393" t="str">
            <v>m</v>
          </cell>
          <cell r="F1393">
            <v>1.1200000000000001</v>
          </cell>
          <cell r="G1393">
            <v>1.1200000000000001</v>
          </cell>
          <cell r="I1393">
            <v>0</v>
          </cell>
          <cell r="U1393">
            <v>0.96</v>
          </cell>
          <cell r="W1393">
            <v>0.96</v>
          </cell>
          <cell r="AD1393">
            <v>0.88</v>
          </cell>
        </row>
        <row r="1394">
          <cell r="A1394" t="str">
            <v>M977</v>
          </cell>
          <cell r="B1394" t="str">
            <v>Selante asfáltico polimerizado</v>
          </cell>
          <cell r="C1394" t="str">
            <v>l</v>
          </cell>
          <cell r="D1394">
            <v>1</v>
          </cell>
          <cell r="E1394" t="str">
            <v>l</v>
          </cell>
          <cell r="F1394">
            <v>1.53</v>
          </cell>
          <cell r="G1394">
            <v>1.53</v>
          </cell>
          <cell r="I1394">
            <v>0</v>
          </cell>
          <cell r="U1394">
            <v>1.28</v>
          </cell>
          <cell r="W1394">
            <v>1.27</v>
          </cell>
          <cell r="AD1394">
            <v>5.21</v>
          </cell>
        </row>
        <row r="1395">
          <cell r="A1395" t="str">
            <v>M980</v>
          </cell>
          <cell r="B1395" t="str">
            <v>Indenização de jazida</v>
          </cell>
          <cell r="C1395" t="str">
            <v>m3</v>
          </cell>
          <cell r="D1395">
            <v>1</v>
          </cell>
          <cell r="E1395" t="str">
            <v>m3</v>
          </cell>
          <cell r="F1395">
            <v>1.04</v>
          </cell>
          <cell r="G1395">
            <v>1.04</v>
          </cell>
          <cell r="I1395">
            <v>0</v>
          </cell>
          <cell r="U1395">
            <v>1.04</v>
          </cell>
          <cell r="W1395">
            <v>1.04</v>
          </cell>
          <cell r="AD1395">
            <v>1.04</v>
          </cell>
        </row>
        <row r="1396">
          <cell r="A1396" t="str">
            <v>M982</v>
          </cell>
          <cell r="B1396" t="str">
            <v>Isopor de 5cm de espessura</v>
          </cell>
          <cell r="C1396" t="str">
            <v>m2</v>
          </cell>
          <cell r="D1396">
            <v>1</v>
          </cell>
          <cell r="E1396" t="str">
            <v>m2</v>
          </cell>
          <cell r="F1396">
            <v>6.5</v>
          </cell>
          <cell r="G1396">
            <v>6.5</v>
          </cell>
          <cell r="I1396">
            <v>0</v>
          </cell>
          <cell r="U1396">
            <v>7.8</v>
          </cell>
          <cell r="W1396">
            <v>7</v>
          </cell>
          <cell r="AD1396">
            <v>6.5</v>
          </cell>
        </row>
        <row r="1397">
          <cell r="A1397" t="str">
            <v>M983</v>
          </cell>
          <cell r="B1397" t="str">
            <v>Disco diam. p/ máq. de disco 6kW</v>
          </cell>
          <cell r="C1397" t="str">
            <v>un</v>
          </cell>
          <cell r="D1397">
            <v>1</v>
          </cell>
          <cell r="E1397" t="str">
            <v>un</v>
          </cell>
          <cell r="F1397">
            <v>300</v>
          </cell>
          <cell r="G1397">
            <v>300</v>
          </cell>
          <cell r="I1397">
            <v>0</v>
          </cell>
          <cell r="U1397">
            <v>300</v>
          </cell>
          <cell r="W1397">
            <v>300</v>
          </cell>
          <cell r="AD1397">
            <v>300</v>
          </cell>
        </row>
        <row r="1398">
          <cell r="A1398" t="str">
            <v>M984</v>
          </cell>
          <cell r="B1398" t="str">
            <v>Chumbadores</v>
          </cell>
          <cell r="C1398" t="str">
            <v>pç</v>
          </cell>
          <cell r="D1398">
            <v>0.3</v>
          </cell>
          <cell r="E1398" t="str">
            <v>kg</v>
          </cell>
          <cell r="F1398">
            <v>2.2999999999999998</v>
          </cell>
          <cell r="G1398">
            <v>7.6666666666666661</v>
          </cell>
          <cell r="I1398">
            <v>0</v>
          </cell>
          <cell r="U1398">
            <v>11.2667</v>
          </cell>
          <cell r="W1398">
            <v>11.2667</v>
          </cell>
          <cell r="AD1398">
            <v>10.333299999999999</v>
          </cell>
        </row>
        <row r="1399">
          <cell r="A1399" t="str">
            <v>M985</v>
          </cell>
          <cell r="B1399" t="str">
            <v>Tubo plástico para purgadores</v>
          </cell>
          <cell r="C1399" t="str">
            <v>m</v>
          </cell>
          <cell r="D1399">
            <v>1</v>
          </cell>
          <cell r="E1399" t="str">
            <v>m</v>
          </cell>
          <cell r="F1399">
            <v>0.79</v>
          </cell>
          <cell r="G1399">
            <v>0.79</v>
          </cell>
          <cell r="I1399">
            <v>0</v>
          </cell>
          <cell r="U1399">
            <v>0.82</v>
          </cell>
          <cell r="W1399">
            <v>0.82</v>
          </cell>
          <cell r="AD1399">
            <v>0.73</v>
          </cell>
        </row>
        <row r="1400">
          <cell r="A1400" t="str">
            <v>M996</v>
          </cell>
          <cell r="B1400" t="str">
            <v>Material Demolido</v>
          </cell>
          <cell r="C1400" t="str">
            <v>t</v>
          </cell>
          <cell r="D1400">
            <v>1</v>
          </cell>
          <cell r="E1400" t="str">
            <v>t</v>
          </cell>
          <cell r="F1400">
            <v>0</v>
          </cell>
          <cell r="G1400">
            <v>0</v>
          </cell>
          <cell r="I1400">
            <v>0</v>
          </cell>
          <cell r="U1400">
            <v>0</v>
          </cell>
          <cell r="W1400">
            <v>0</v>
          </cell>
          <cell r="AD1400">
            <v>0</v>
          </cell>
        </row>
        <row r="1401">
          <cell r="A1401" t="str">
            <v>M997</v>
          </cell>
          <cell r="B1401" t="str">
            <v>Material Fresado</v>
          </cell>
          <cell r="C1401" t="str">
            <v>t</v>
          </cell>
          <cell r="D1401">
            <v>1</v>
          </cell>
          <cell r="E1401" t="str">
            <v>t</v>
          </cell>
          <cell r="F1401">
            <v>0</v>
          </cell>
          <cell r="G1401">
            <v>0</v>
          </cell>
          <cell r="I1401">
            <v>0</v>
          </cell>
          <cell r="U1401">
            <v>0</v>
          </cell>
          <cell r="W1401">
            <v>0</v>
          </cell>
          <cell r="AD1401">
            <v>0</v>
          </cell>
        </row>
        <row r="1402">
          <cell r="A1402" t="str">
            <v>M998</v>
          </cell>
          <cell r="B1402" t="str">
            <v>Madeira</v>
          </cell>
          <cell r="C1402" t="str">
            <v>t</v>
          </cell>
          <cell r="D1402">
            <v>1</v>
          </cell>
          <cell r="E1402" t="str">
            <v>t</v>
          </cell>
          <cell r="F1402">
            <v>0</v>
          </cell>
          <cell r="G1402">
            <v>0</v>
          </cell>
          <cell r="I1402">
            <v>0</v>
          </cell>
          <cell r="U1402">
            <v>0</v>
          </cell>
          <cell r="W1402">
            <v>0</v>
          </cell>
          <cell r="AD1402">
            <v>0</v>
          </cell>
        </row>
        <row r="1403">
          <cell r="A1403" t="str">
            <v>M999</v>
          </cell>
          <cell r="B1403" t="str">
            <v>Material retirado da pista</v>
          </cell>
          <cell r="C1403" t="str">
            <v>t</v>
          </cell>
          <cell r="D1403">
            <v>1</v>
          </cell>
          <cell r="E1403" t="str">
            <v>t</v>
          </cell>
          <cell r="F1403">
            <v>0</v>
          </cell>
          <cell r="G1403">
            <v>0</v>
          </cell>
          <cell r="I1403">
            <v>0</v>
          </cell>
          <cell r="U1403">
            <v>0</v>
          </cell>
          <cell r="W1403">
            <v>0</v>
          </cell>
          <cell r="AD1403">
            <v>0</v>
          </cell>
        </row>
      </sheetData>
      <sheetData sheetId="1"/>
      <sheetData sheetId="2"/>
      <sheetData sheetId="3"/>
    </sheetDataSet>
  </externalBook>
</externalLink>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view="pageBreakPreview" zoomScaleNormal="100" zoomScaleSheetLayoutView="100" workbookViewId="0">
      <selection activeCell="B30" sqref="B30"/>
    </sheetView>
  </sheetViews>
  <sheetFormatPr defaultRowHeight="12.75" x14ac:dyDescent="0.2"/>
  <cols>
    <col min="1" max="1" width="9.25" style="22" customWidth="1"/>
    <col min="2" max="2" width="60.125" style="22" customWidth="1"/>
    <col min="3" max="3" width="21" style="22" customWidth="1"/>
    <col min="4" max="16384" width="9" style="22"/>
  </cols>
  <sheetData>
    <row r="1" spans="1:3" ht="39" customHeight="1" x14ac:dyDescent="0.2">
      <c r="A1" s="150" t="s">
        <v>391</v>
      </c>
      <c r="B1" s="150"/>
      <c r="C1" s="150"/>
    </row>
    <row r="2" spans="1:3" x14ac:dyDescent="0.2">
      <c r="A2" s="150" t="s">
        <v>392</v>
      </c>
      <c r="B2" s="150"/>
      <c r="C2" s="150"/>
    </row>
    <row r="3" spans="1:3" x14ac:dyDescent="0.2">
      <c r="A3" s="23"/>
      <c r="B3" s="23"/>
      <c r="C3" s="23"/>
    </row>
    <row r="4" spans="1:3" ht="15.75" x14ac:dyDescent="0.25">
      <c r="A4" s="149" t="s">
        <v>389</v>
      </c>
      <c r="B4" s="149"/>
      <c r="C4" s="149"/>
    </row>
    <row r="5" spans="1:3" x14ac:dyDescent="0.2">
      <c r="A5" s="23"/>
      <c r="B5" s="23"/>
      <c r="C5" s="23"/>
    </row>
    <row r="6" spans="1:3" x14ac:dyDescent="0.2">
      <c r="A6" s="24" t="s">
        <v>321</v>
      </c>
      <c r="B6" s="24" t="s">
        <v>322</v>
      </c>
      <c r="C6" s="24" t="s">
        <v>323</v>
      </c>
    </row>
    <row r="7" spans="1:3" x14ac:dyDescent="0.2">
      <c r="A7" s="25">
        <f>'P.O. GERAL'!A7</f>
        <v>1</v>
      </c>
      <c r="B7" s="25" t="str">
        <f>'P.O. GERAL'!D7</f>
        <v>IMPLANTAÇÃO E PÁTIO INTERNO</v>
      </c>
      <c r="C7" s="26">
        <f>'P.O. GERAL'!I120</f>
        <v>0</v>
      </c>
    </row>
    <row r="8" spans="1:3" x14ac:dyDescent="0.2">
      <c r="A8" s="25">
        <f>'P.O. GERAL'!A121</f>
        <v>2</v>
      </c>
      <c r="B8" s="25" t="str">
        <f>'P.O. GERAL'!D121</f>
        <v>BLOCO A</v>
      </c>
      <c r="C8" s="26">
        <f>'P.O. GERAL'!I248</f>
        <v>0</v>
      </c>
    </row>
    <row r="9" spans="1:3" x14ac:dyDescent="0.2">
      <c r="A9" s="25">
        <f>'P.O. GERAL'!A249</f>
        <v>3</v>
      </c>
      <c r="B9" s="25" t="str">
        <f>'P.O. GERAL'!D249</f>
        <v>BLOCO B</v>
      </c>
      <c r="C9" s="26">
        <f>'P.O. GERAL'!I365</f>
        <v>0</v>
      </c>
    </row>
    <row r="10" spans="1:3" x14ac:dyDescent="0.2">
      <c r="A10" s="25">
        <f>'P.O. GERAL'!A366</f>
        <v>4</v>
      </c>
      <c r="B10" s="25" t="str">
        <f>'P.O. GERAL'!D366</f>
        <v>BLOCO C</v>
      </c>
      <c r="C10" s="26">
        <f>'P.O. GERAL'!I535</f>
        <v>0</v>
      </c>
    </row>
    <row r="11" spans="1:3" x14ac:dyDescent="0.2">
      <c r="A11" s="25">
        <f>'P.O. GERAL'!A536</f>
        <v>5</v>
      </c>
      <c r="B11" s="25" t="str">
        <f>'P.O. GERAL'!D536</f>
        <v>PRAÇA EXTERNA</v>
      </c>
      <c r="C11" s="26">
        <f>'P.O. GERAL'!I584</f>
        <v>0</v>
      </c>
    </row>
    <row r="12" spans="1:3" x14ac:dyDescent="0.2">
      <c r="A12" s="25">
        <f>'P.O. GERAL'!A585</f>
        <v>6</v>
      </c>
      <c r="B12" s="25" t="str">
        <f>'P.O. GERAL'!D585</f>
        <v>CANTEIRO DE OBRAS</v>
      </c>
      <c r="C12" s="26">
        <f>'P.O. GERAL'!I605</f>
        <v>0</v>
      </c>
    </row>
    <row r="13" spans="1:3" x14ac:dyDescent="0.2">
      <c r="A13" s="25">
        <f>'P.O. GERAL'!A606</f>
        <v>7</v>
      </c>
      <c r="B13" s="25" t="str">
        <f>'P.O. GERAL'!D606</f>
        <v>INSTALAÇÕES ELÉTRICAS</v>
      </c>
      <c r="C13" s="26">
        <f>'P.O. GERAL'!I775</f>
        <v>0</v>
      </c>
    </row>
    <row r="14" spans="1:3" x14ac:dyDescent="0.2">
      <c r="A14" s="27"/>
      <c r="B14" s="27" t="s">
        <v>390</v>
      </c>
      <c r="C14" s="28">
        <f>SUM(C7:C13)</f>
        <v>0</v>
      </c>
    </row>
  </sheetData>
  <mergeCells count="3">
    <mergeCell ref="A4:C4"/>
    <mergeCell ref="A1:C1"/>
    <mergeCell ref="A2:C2"/>
  </mergeCells>
  <printOptions horizontalCentered="1"/>
  <pageMargins left="0.39370078740157483" right="0.39370078740157483" top="1.9685039370078741" bottom="0.78740157480314965" header="0" footer="0"/>
  <pageSetup paperSize="9" fitToHeight="0" orientation="landscape" r:id="rId1"/>
  <headerFooter>
    <oddHeader>&amp;R&amp;G</oddHeader>
    <oddFooter>Página &amp;P de &amp;N</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6"/>
  <sheetViews>
    <sheetView tabSelected="1" view="pageBreakPreview" zoomScaleNormal="100" zoomScaleSheetLayoutView="100" workbookViewId="0">
      <selection activeCell="D50" sqref="D50"/>
    </sheetView>
  </sheetViews>
  <sheetFormatPr defaultColWidth="7.75" defaultRowHeight="12.75" x14ac:dyDescent="0.2"/>
  <cols>
    <col min="1" max="1" width="7.75" style="18"/>
    <col min="2" max="3" width="8.125" style="18" bestFit="1" customWidth="1"/>
    <col min="4" max="4" width="15.75" style="18" bestFit="1" customWidth="1"/>
    <col min="5" max="5" width="8.5" style="18" customWidth="1"/>
    <col min="6" max="6" width="7.75" style="18"/>
    <col min="7" max="7" width="8.125" style="18" bestFit="1" customWidth="1"/>
    <col min="8" max="8" width="7.75" style="18"/>
    <col min="9" max="10" width="8.125" style="18" bestFit="1" customWidth="1"/>
    <col min="11" max="16384" width="7.75" style="18"/>
  </cols>
  <sheetData>
    <row r="1" spans="1:10" ht="32.25" customHeight="1" x14ac:dyDescent="0.2">
      <c r="A1" s="155" t="s">
        <v>391</v>
      </c>
      <c r="B1" s="155"/>
      <c r="C1" s="155"/>
      <c r="D1" s="155"/>
      <c r="E1" s="155"/>
      <c r="F1" s="155"/>
      <c r="G1" s="155"/>
      <c r="H1" s="155"/>
      <c r="I1" s="155"/>
      <c r="J1" s="155"/>
    </row>
    <row r="2" spans="1:10" x14ac:dyDescent="0.2">
      <c r="A2" s="150" t="s">
        <v>392</v>
      </c>
      <c r="B2" s="150"/>
      <c r="C2" s="150"/>
      <c r="D2" s="150"/>
      <c r="E2" s="150"/>
      <c r="F2" s="150"/>
      <c r="G2" s="150"/>
      <c r="H2" s="150"/>
      <c r="I2" s="150"/>
      <c r="J2" s="150"/>
    </row>
    <row r="3" spans="1:10" x14ac:dyDescent="0.2">
      <c r="A3" s="29"/>
      <c r="B3" s="46"/>
      <c r="C3" s="46"/>
      <c r="D3" s="46"/>
      <c r="E3" s="46"/>
      <c r="F3" s="46"/>
      <c r="G3" s="46"/>
      <c r="H3" s="30"/>
      <c r="I3" s="46"/>
      <c r="J3" s="46"/>
    </row>
    <row r="4" spans="1:10" ht="14.25" x14ac:dyDescent="0.2">
      <c r="A4" s="152" t="s">
        <v>370</v>
      </c>
      <c r="B4" s="153"/>
      <c r="C4" s="153"/>
      <c r="D4" s="153"/>
      <c r="E4" s="153"/>
      <c r="F4" s="153"/>
      <c r="G4" s="153"/>
      <c r="H4" s="153"/>
      <c r="I4" s="153"/>
      <c r="J4" s="154"/>
    </row>
    <row r="5" spans="1:10" x14ac:dyDescent="0.2">
      <c r="A5" s="47"/>
      <c r="B5" s="48"/>
      <c r="C5" s="48"/>
      <c r="D5" s="48"/>
      <c r="E5" s="48"/>
      <c r="F5" s="48"/>
      <c r="G5" s="48"/>
      <c r="H5" s="48"/>
      <c r="I5" s="48"/>
      <c r="J5" s="49"/>
    </row>
    <row r="6" spans="1:10" x14ac:dyDescent="0.2">
      <c r="A6" s="17"/>
      <c r="B6" s="21"/>
      <c r="C6" s="21"/>
      <c r="D6" s="21"/>
      <c r="E6" s="21"/>
      <c r="F6" s="21"/>
      <c r="G6" s="21"/>
      <c r="H6" s="21"/>
      <c r="I6" s="21"/>
      <c r="J6" s="19"/>
    </row>
    <row r="7" spans="1:10" x14ac:dyDescent="0.2">
      <c r="A7" s="17" t="s">
        <v>371</v>
      </c>
      <c r="B7" s="21"/>
      <c r="C7" s="21"/>
      <c r="D7" s="21"/>
      <c r="E7" s="21"/>
      <c r="F7" s="21"/>
      <c r="G7" s="21"/>
      <c r="H7" s="21"/>
      <c r="I7" s="21"/>
      <c r="J7" s="19"/>
    </row>
    <row r="8" spans="1:10" ht="13.5" thickBot="1" x14ac:dyDescent="0.25">
      <c r="A8" s="17"/>
      <c r="B8" s="21"/>
      <c r="C8" s="21"/>
      <c r="D8" s="21"/>
      <c r="E8" s="21"/>
      <c r="F8" s="21"/>
      <c r="G8" s="21"/>
      <c r="H8" s="21"/>
      <c r="I8" s="21"/>
      <c r="J8" s="19"/>
    </row>
    <row r="9" spans="1:10" ht="13.5" thickBot="1" x14ac:dyDescent="0.25">
      <c r="A9" s="17"/>
      <c r="B9" s="31">
        <v>1.9E-3</v>
      </c>
      <c r="C9" s="21"/>
      <c r="D9" s="21"/>
      <c r="E9" s="21"/>
      <c r="F9" s="21"/>
      <c r="G9" s="21"/>
      <c r="H9" s="21"/>
      <c r="I9" s="21"/>
      <c r="J9" s="19"/>
    </row>
    <row r="10" spans="1:10" x14ac:dyDescent="0.2">
      <c r="A10" s="17"/>
      <c r="B10" s="21"/>
      <c r="C10" s="21"/>
      <c r="D10" s="21"/>
      <c r="E10" s="21" t="s">
        <v>372</v>
      </c>
      <c r="F10" s="21"/>
      <c r="G10" s="21"/>
      <c r="H10" s="21"/>
      <c r="I10" s="32">
        <v>1</v>
      </c>
      <c r="J10" s="33">
        <f>1+B13+B17+B25</f>
        <v>1.0509000000000002</v>
      </c>
    </row>
    <row r="11" spans="1:10" x14ac:dyDescent="0.2">
      <c r="A11" s="17" t="s">
        <v>373</v>
      </c>
      <c r="B11" s="21"/>
      <c r="C11" s="21"/>
      <c r="D11" s="21"/>
      <c r="E11" s="21" t="s">
        <v>374</v>
      </c>
      <c r="F11" s="21"/>
      <c r="G11" s="21"/>
      <c r="H11" s="21"/>
      <c r="I11" s="34">
        <v>2</v>
      </c>
      <c r="J11" s="33">
        <f>1+B9</f>
        <v>1.0019</v>
      </c>
    </row>
    <row r="12" spans="1:10" ht="13.5" thickBot="1" x14ac:dyDescent="0.25">
      <c r="A12" s="17"/>
      <c r="B12" s="21"/>
      <c r="C12" s="21"/>
      <c r="D12" s="21"/>
      <c r="E12" s="21" t="s">
        <v>375</v>
      </c>
      <c r="F12" s="21"/>
      <c r="G12" s="21"/>
      <c r="H12" s="21"/>
      <c r="I12" s="34">
        <v>3</v>
      </c>
      <c r="J12" s="33">
        <f>1+B21</f>
        <v>1.0720000000000001</v>
      </c>
    </row>
    <row r="13" spans="1:10" ht="13.5" thickBot="1" x14ac:dyDescent="0.25">
      <c r="A13" s="17"/>
      <c r="B13" s="31">
        <v>9.7000000000000003E-3</v>
      </c>
      <c r="C13" s="21"/>
      <c r="D13" s="21"/>
      <c r="E13" s="21" t="s">
        <v>376</v>
      </c>
      <c r="F13" s="21"/>
      <c r="G13" s="21"/>
      <c r="H13" s="21"/>
      <c r="I13" s="35">
        <v>4</v>
      </c>
      <c r="J13" s="33">
        <f>1-C31-E31-G31-C33</f>
        <v>0.92349999999999999</v>
      </c>
    </row>
    <row r="14" spans="1:10" x14ac:dyDescent="0.2">
      <c r="A14" s="17"/>
      <c r="B14" s="21"/>
      <c r="C14" s="21"/>
      <c r="D14" s="21"/>
      <c r="E14" s="21"/>
      <c r="F14" s="21"/>
      <c r="G14" s="21"/>
      <c r="H14" s="21"/>
      <c r="I14" s="21"/>
      <c r="J14" s="19"/>
    </row>
    <row r="15" spans="1:10" x14ac:dyDescent="0.2">
      <c r="A15" s="17" t="s">
        <v>377</v>
      </c>
      <c r="B15" s="21"/>
      <c r="C15" s="21"/>
      <c r="D15" s="21"/>
      <c r="E15" s="21"/>
      <c r="F15" s="21"/>
      <c r="G15" s="21"/>
      <c r="H15" s="21"/>
      <c r="I15" s="21"/>
      <c r="J15" s="19"/>
    </row>
    <row r="16" spans="1:10" ht="13.5" thickBot="1" x14ac:dyDescent="0.25">
      <c r="A16" s="17"/>
      <c r="B16" s="21"/>
      <c r="C16" s="21"/>
      <c r="D16" s="21"/>
      <c r="E16" s="21"/>
      <c r="F16" s="21"/>
      <c r="G16" s="21"/>
      <c r="H16" s="21"/>
      <c r="I16" s="21"/>
      <c r="J16" s="19"/>
    </row>
    <row r="17" spans="1:10" ht="13.5" thickBot="1" x14ac:dyDescent="0.25">
      <c r="A17" s="17"/>
      <c r="B17" s="31">
        <v>0.04</v>
      </c>
      <c r="C17" s="21"/>
      <c r="D17" s="21"/>
      <c r="E17" s="21"/>
      <c r="F17" s="21"/>
      <c r="G17" s="21"/>
      <c r="H17" s="21"/>
      <c r="I17" s="21"/>
      <c r="J17" s="19"/>
    </row>
    <row r="18" spans="1:10" x14ac:dyDescent="0.2">
      <c r="A18" s="17"/>
      <c r="B18" s="21"/>
      <c r="C18" s="21"/>
      <c r="D18" s="21"/>
      <c r="E18" s="21"/>
      <c r="F18" s="21"/>
      <c r="G18" s="21"/>
      <c r="H18" s="21"/>
      <c r="I18" s="21"/>
      <c r="J18" s="19"/>
    </row>
    <row r="19" spans="1:10" x14ac:dyDescent="0.2">
      <c r="A19" s="17" t="s">
        <v>378</v>
      </c>
      <c r="B19" s="21"/>
      <c r="C19" s="21"/>
      <c r="D19" s="21"/>
      <c r="E19" s="21"/>
      <c r="F19" s="21"/>
      <c r="G19" s="21"/>
      <c r="H19" s="21"/>
      <c r="I19" s="21"/>
      <c r="J19" s="19"/>
    </row>
    <row r="20" spans="1:10" ht="13.5" thickBot="1" x14ac:dyDescent="0.25">
      <c r="A20" s="17"/>
      <c r="B20" s="21"/>
      <c r="C20" s="21"/>
      <c r="D20" s="21"/>
      <c r="E20" s="21"/>
      <c r="F20" s="21"/>
      <c r="G20" s="21"/>
      <c r="H20" s="21"/>
      <c r="I20" s="21"/>
      <c r="J20" s="19"/>
    </row>
    <row r="21" spans="1:10" ht="13.5" thickBot="1" x14ac:dyDescent="0.25">
      <c r="A21" s="17"/>
      <c r="B21" s="31">
        <v>7.1999999999999995E-2</v>
      </c>
      <c r="C21" s="21"/>
      <c r="D21" s="21"/>
      <c r="E21" s="21"/>
      <c r="F21" s="21"/>
      <c r="G21" s="21"/>
      <c r="H21" s="21"/>
      <c r="I21" s="21"/>
      <c r="J21" s="19"/>
    </row>
    <row r="22" spans="1:10" x14ac:dyDescent="0.2">
      <c r="A22" s="17"/>
      <c r="B22" s="21"/>
      <c r="C22" s="21"/>
      <c r="D22" s="21"/>
      <c r="E22" s="21"/>
      <c r="F22" s="21"/>
      <c r="G22" s="21"/>
      <c r="H22" s="21"/>
      <c r="I22" s="21"/>
      <c r="J22" s="19"/>
    </row>
    <row r="23" spans="1:10" x14ac:dyDescent="0.2">
      <c r="A23" s="17" t="s">
        <v>379</v>
      </c>
      <c r="B23" s="21"/>
      <c r="C23" s="21"/>
      <c r="D23" s="21"/>
      <c r="E23" s="21"/>
      <c r="F23" s="21"/>
      <c r="G23" s="21"/>
      <c r="H23" s="21"/>
      <c r="I23" s="21"/>
      <c r="J23" s="19"/>
    </row>
    <row r="24" spans="1:10" ht="13.5" thickBot="1" x14ac:dyDescent="0.25">
      <c r="A24" s="17"/>
      <c r="B24" s="21"/>
      <c r="C24" s="21"/>
      <c r="D24" s="21"/>
      <c r="E24" s="21"/>
      <c r="F24" s="21"/>
      <c r="G24" s="21"/>
      <c r="H24" s="21"/>
      <c r="I24" s="21"/>
      <c r="J24" s="19"/>
    </row>
    <row r="25" spans="1:10" ht="13.5" thickBot="1" x14ac:dyDescent="0.25">
      <c r="A25" s="17"/>
      <c r="B25" s="31">
        <v>1.1999999999999999E-3</v>
      </c>
      <c r="C25" s="21"/>
      <c r="D25" s="21"/>
      <c r="E25" s="21"/>
      <c r="F25" s="21"/>
      <c r="G25" s="21"/>
      <c r="H25" s="21"/>
      <c r="I25" s="21"/>
      <c r="J25" s="19"/>
    </row>
    <row r="26" spans="1:10" x14ac:dyDescent="0.2">
      <c r="A26" s="17"/>
      <c r="B26" s="36"/>
      <c r="C26" s="21"/>
      <c r="D26" s="21"/>
      <c r="E26" s="21"/>
      <c r="F26" s="21"/>
      <c r="G26" s="21"/>
      <c r="H26" s="21"/>
      <c r="I26" s="21"/>
      <c r="J26" s="19"/>
    </row>
    <row r="27" spans="1:10" x14ac:dyDescent="0.2">
      <c r="A27" s="17" t="s">
        <v>380</v>
      </c>
      <c r="B27" s="36"/>
      <c r="C27" s="21"/>
      <c r="D27" s="21"/>
      <c r="E27" s="21"/>
      <c r="F27" s="21"/>
      <c r="G27" s="21"/>
      <c r="H27" s="21"/>
      <c r="I27" s="21"/>
      <c r="J27" s="19"/>
    </row>
    <row r="28" spans="1:10" x14ac:dyDescent="0.2">
      <c r="A28" s="17" t="s">
        <v>381</v>
      </c>
      <c r="B28" s="21"/>
      <c r="C28" s="21"/>
      <c r="D28" s="21"/>
      <c r="E28" s="21"/>
      <c r="F28" s="21"/>
      <c r="G28" s="21"/>
      <c r="H28" s="21"/>
      <c r="I28" s="21"/>
      <c r="J28" s="19"/>
    </row>
    <row r="29" spans="1:10" x14ac:dyDescent="0.2">
      <c r="A29" s="17" t="s">
        <v>382</v>
      </c>
      <c r="B29" s="21"/>
      <c r="C29" s="21"/>
      <c r="D29" s="21"/>
      <c r="E29" s="21"/>
      <c r="F29" s="21"/>
      <c r="G29" s="21"/>
      <c r="H29" s="21"/>
      <c r="I29" s="21"/>
      <c r="J29" s="19"/>
    </row>
    <row r="30" spans="1:10" ht="13.5" thickBot="1" x14ac:dyDescent="0.25">
      <c r="A30" s="17"/>
      <c r="B30" s="21"/>
      <c r="C30" s="21"/>
      <c r="D30" s="21"/>
      <c r="E30" s="21"/>
      <c r="F30" s="21"/>
      <c r="G30" s="21"/>
      <c r="H30" s="21"/>
      <c r="I30" s="21"/>
      <c r="J30" s="19"/>
    </row>
    <row r="31" spans="1:10" ht="13.5" thickBot="1" x14ac:dyDescent="0.25">
      <c r="A31" s="17"/>
      <c r="B31" s="21" t="s">
        <v>383</v>
      </c>
      <c r="C31" s="31">
        <v>0.03</v>
      </c>
      <c r="D31" s="37" t="s">
        <v>384</v>
      </c>
      <c r="E31" s="31">
        <v>6.4999999999999997E-3</v>
      </c>
      <c r="F31" s="37" t="s">
        <v>385</v>
      </c>
      <c r="G31" s="31">
        <v>0.04</v>
      </c>
      <c r="H31" s="21"/>
      <c r="I31" s="21"/>
      <c r="J31" s="19"/>
    </row>
    <row r="32" spans="1:10" ht="13.5" thickBot="1" x14ac:dyDescent="0.25">
      <c r="A32" s="17"/>
      <c r="B32" s="21"/>
      <c r="C32" s="21"/>
      <c r="D32" s="21"/>
      <c r="E32" s="21"/>
      <c r="F32" s="21"/>
      <c r="G32" s="21"/>
      <c r="H32" s="21"/>
      <c r="I32" s="21"/>
      <c r="J32" s="19"/>
    </row>
    <row r="33" spans="1:13" ht="13.5" thickBot="1" x14ac:dyDescent="0.25">
      <c r="A33" s="17"/>
      <c r="B33" s="21" t="s">
        <v>386</v>
      </c>
      <c r="C33" s="31">
        <v>0</v>
      </c>
      <c r="D33" s="21"/>
      <c r="E33" s="21"/>
      <c r="F33" s="21"/>
      <c r="G33" s="21"/>
      <c r="H33" s="21"/>
      <c r="I33" s="21"/>
      <c r="J33" s="19"/>
    </row>
    <row r="34" spans="1:13" x14ac:dyDescent="0.2">
      <c r="A34" s="17"/>
      <c r="B34" s="21"/>
      <c r="C34" s="21"/>
      <c r="D34" s="21"/>
      <c r="E34" s="21"/>
      <c r="F34" s="21"/>
      <c r="G34" s="21"/>
      <c r="H34" s="21"/>
      <c r="I34" s="21"/>
      <c r="J34" s="19"/>
    </row>
    <row r="35" spans="1:13" x14ac:dyDescent="0.2">
      <c r="A35" s="17"/>
      <c r="B35" s="21"/>
      <c r="C35" s="21"/>
      <c r="D35" s="21"/>
      <c r="E35" s="21"/>
      <c r="F35" s="21"/>
      <c r="G35" s="21"/>
      <c r="H35" s="21"/>
      <c r="I35" s="21"/>
      <c r="J35" s="19"/>
    </row>
    <row r="36" spans="1:13" x14ac:dyDescent="0.2">
      <c r="A36" s="17"/>
      <c r="B36" s="21"/>
      <c r="C36" s="21"/>
      <c r="D36" s="21"/>
      <c r="E36" s="21"/>
      <c r="F36" s="21"/>
      <c r="G36" s="21"/>
      <c r="H36" s="21"/>
      <c r="I36" s="21"/>
      <c r="J36" s="19"/>
    </row>
    <row r="37" spans="1:13" x14ac:dyDescent="0.2">
      <c r="A37" s="17"/>
      <c r="B37" s="21"/>
      <c r="C37" s="21"/>
      <c r="D37" s="21"/>
      <c r="E37" s="21"/>
      <c r="F37" s="21"/>
      <c r="G37" s="21"/>
      <c r="H37" s="21"/>
      <c r="I37" s="21"/>
      <c r="J37" s="19"/>
    </row>
    <row r="38" spans="1:13" x14ac:dyDescent="0.2">
      <c r="A38" s="17"/>
      <c r="B38" s="21"/>
      <c r="C38" s="21"/>
      <c r="D38" s="21"/>
      <c r="E38" s="21"/>
      <c r="F38" s="21"/>
      <c r="G38" s="21"/>
      <c r="H38" s="21"/>
      <c r="I38" s="21"/>
      <c r="J38" s="19"/>
    </row>
    <row r="39" spans="1:13" ht="13.5" thickBot="1" x14ac:dyDescent="0.25">
      <c r="A39" s="17"/>
      <c r="B39" s="21"/>
      <c r="C39" s="21"/>
      <c r="D39" s="21"/>
      <c r="E39" s="21"/>
      <c r="F39" s="21"/>
      <c r="G39" s="21"/>
      <c r="H39" s="21"/>
      <c r="I39" s="21"/>
      <c r="J39" s="19"/>
    </row>
    <row r="40" spans="1:13" ht="13.5" thickBot="1" x14ac:dyDescent="0.25">
      <c r="A40" s="17"/>
      <c r="B40" s="38" t="s">
        <v>387</v>
      </c>
      <c r="C40" s="39"/>
      <c r="D40" s="40">
        <f>ROUND((J10*J11*J12/J13)-1,4)</f>
        <v>0.22220000000000001</v>
      </c>
      <c r="E40" s="21"/>
      <c r="F40" s="21" t="s">
        <v>388</v>
      </c>
      <c r="G40" s="21"/>
      <c r="H40" s="21"/>
      <c r="I40" s="21"/>
      <c r="J40" s="19"/>
      <c r="L40" s="41"/>
      <c r="M40" s="42"/>
    </row>
    <row r="41" spans="1:13" x14ac:dyDescent="0.2">
      <c r="A41" s="43"/>
      <c r="B41" s="44"/>
      <c r="C41" s="44"/>
      <c r="D41" s="44"/>
      <c r="E41" s="44"/>
      <c r="F41" s="44"/>
      <c r="G41" s="44"/>
      <c r="H41" s="44"/>
      <c r="I41" s="44"/>
      <c r="J41" s="45"/>
    </row>
    <row r="42" spans="1:13" x14ac:dyDescent="0.2">
      <c r="J42" s="20"/>
    </row>
    <row r="43" spans="1:13" x14ac:dyDescent="0.2">
      <c r="A43" s="151"/>
      <c r="B43" s="151"/>
      <c r="C43" s="151"/>
      <c r="D43" s="151"/>
      <c r="E43" s="151"/>
      <c r="F43" s="151"/>
      <c r="G43" s="151"/>
      <c r="H43" s="151"/>
      <c r="I43" s="151"/>
      <c r="J43" s="151"/>
    </row>
    <row r="44" spans="1:13" ht="13.5" x14ac:dyDescent="0.25">
      <c r="A44" s="156"/>
      <c r="B44" s="156"/>
      <c r="C44" s="156"/>
      <c r="D44" s="156"/>
      <c r="E44" s="156"/>
      <c r="F44" s="156"/>
      <c r="G44" s="156"/>
      <c r="H44" s="156"/>
      <c r="I44" s="156"/>
      <c r="J44" s="156"/>
    </row>
    <row r="45" spans="1:13" x14ac:dyDescent="0.2">
      <c r="A45" s="151"/>
      <c r="B45" s="151"/>
      <c r="C45" s="151"/>
      <c r="D45" s="151"/>
      <c r="E45" s="151"/>
      <c r="F45" s="151"/>
      <c r="G45" s="151"/>
      <c r="H45" s="151"/>
      <c r="I45" s="151"/>
      <c r="J45" s="151"/>
    </row>
    <row r="46" spans="1:13" x14ac:dyDescent="0.2">
      <c r="A46" s="151"/>
      <c r="B46" s="151"/>
      <c r="C46" s="151"/>
      <c r="D46" s="151"/>
      <c r="E46" s="151"/>
      <c r="F46" s="151"/>
      <c r="G46" s="151"/>
      <c r="H46" s="151"/>
      <c r="I46" s="151"/>
      <c r="J46" s="151"/>
    </row>
  </sheetData>
  <mergeCells count="7">
    <mergeCell ref="A46:J46"/>
    <mergeCell ref="A4:J4"/>
    <mergeCell ref="A1:J1"/>
    <mergeCell ref="A2:J2"/>
    <mergeCell ref="A43:J43"/>
    <mergeCell ref="A44:J44"/>
    <mergeCell ref="A45:J45"/>
  </mergeCells>
  <printOptions horizontalCentered="1"/>
  <pageMargins left="0.78740157480314965" right="0.78740157480314965" top="1.7716535433070868" bottom="0.78740157480314965" header="0" footer="0"/>
  <pageSetup scale="80" orientation="portrait" r:id="rId1"/>
  <headerFooter>
    <oddHeader>&amp;R&amp;G</oddHeader>
    <oddFooter>Página &amp;P de &amp;N</oddFooter>
  </headerFooter>
  <colBreaks count="1" manualBreakCount="1">
    <brk id="10" max="1048575" man="1"/>
  </colBreaks>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77"/>
  <sheetViews>
    <sheetView view="pageBreakPreview" zoomScaleNormal="100" zoomScaleSheetLayoutView="100" workbookViewId="0">
      <pane ySplit="6" topLeftCell="A749" activePane="bottomLeft" state="frozen"/>
      <selection pane="bottomLeft" activeCell="K759" sqref="K759"/>
    </sheetView>
  </sheetViews>
  <sheetFormatPr defaultColWidth="8.875" defaultRowHeight="12.75" x14ac:dyDescent="0.2"/>
  <cols>
    <col min="1" max="1" width="6.625" style="54" customWidth="1"/>
    <col min="2" max="2" width="11.75" style="60" customWidth="1"/>
    <col min="3" max="3" width="11.25" style="63" customWidth="1"/>
    <col min="4" max="4" width="85.125" style="54" customWidth="1"/>
    <col min="5" max="5" width="6.625" style="54" customWidth="1"/>
    <col min="6" max="6" width="13.375" style="64" customWidth="1"/>
    <col min="7" max="9" width="13.375" style="54" customWidth="1"/>
    <col min="10" max="10" width="8.875" style="54"/>
    <col min="11" max="11" width="10.75" style="54" bestFit="1" customWidth="1"/>
    <col min="12" max="12" width="10" style="54" bestFit="1" customWidth="1"/>
    <col min="13" max="16383" width="8.875" style="54"/>
    <col min="16384" max="16384" width="15.75" style="54" bestFit="1" customWidth="1"/>
  </cols>
  <sheetData>
    <row r="1" spans="1:9" x14ac:dyDescent="0.2">
      <c r="A1" s="50" t="s">
        <v>391</v>
      </c>
      <c r="B1" s="51"/>
      <c r="C1" s="51"/>
      <c r="D1" s="51"/>
      <c r="E1" s="51"/>
      <c r="F1" s="51"/>
      <c r="G1" s="53" t="s">
        <v>223</v>
      </c>
      <c r="H1" s="51" t="s">
        <v>224</v>
      </c>
      <c r="I1" s="55"/>
    </row>
    <row r="2" spans="1:9" x14ac:dyDescent="0.2">
      <c r="A2" s="50" t="s">
        <v>392</v>
      </c>
      <c r="B2" s="51"/>
      <c r="C2" s="52"/>
      <c r="D2" s="51"/>
      <c r="E2" s="51"/>
      <c r="F2" s="51"/>
      <c r="G2" s="51"/>
      <c r="H2" s="51"/>
      <c r="I2" s="55"/>
    </row>
    <row r="3" spans="1:9" x14ac:dyDescent="0.2">
      <c r="A3" s="50"/>
      <c r="B3" s="51"/>
      <c r="C3" s="51"/>
      <c r="D3" s="51"/>
      <c r="E3" s="51"/>
      <c r="F3" s="51"/>
      <c r="G3" s="53" t="s">
        <v>77</v>
      </c>
      <c r="H3" s="56">
        <v>0.22220000000000001</v>
      </c>
      <c r="I3" s="55"/>
    </row>
    <row r="4" spans="1:9" x14ac:dyDescent="0.2">
      <c r="A4" s="50"/>
      <c r="B4" s="57"/>
      <c r="C4" s="58"/>
      <c r="D4" s="51"/>
      <c r="E4" s="51"/>
      <c r="F4" s="59"/>
      <c r="G4" s="51"/>
      <c r="H4" s="51"/>
      <c r="I4" s="55"/>
    </row>
    <row r="5" spans="1:9" ht="15.75" x14ac:dyDescent="0.2">
      <c r="A5" s="157" t="s">
        <v>393</v>
      </c>
      <c r="B5" s="157"/>
      <c r="C5" s="157"/>
      <c r="D5" s="157"/>
      <c r="E5" s="157"/>
      <c r="F5" s="157"/>
      <c r="G5" s="157"/>
      <c r="H5" s="157"/>
      <c r="I5" s="157"/>
    </row>
    <row r="6" spans="1:9" s="60" customFormat="1" ht="25.5" x14ac:dyDescent="0.2">
      <c r="A6" s="72" t="s">
        <v>321</v>
      </c>
      <c r="B6" s="72" t="s">
        <v>424</v>
      </c>
      <c r="C6" s="72" t="s">
        <v>555</v>
      </c>
      <c r="D6" s="72" t="s">
        <v>322</v>
      </c>
      <c r="E6" s="72" t="s">
        <v>425</v>
      </c>
      <c r="F6" s="73" t="s">
        <v>556</v>
      </c>
      <c r="G6" s="72" t="s">
        <v>559</v>
      </c>
      <c r="H6" s="72" t="s">
        <v>558</v>
      </c>
      <c r="I6" s="72" t="s">
        <v>557</v>
      </c>
    </row>
    <row r="7" spans="1:9" s="70" customFormat="1" x14ac:dyDescent="0.2">
      <c r="A7" s="122">
        <v>1</v>
      </c>
      <c r="B7" s="74"/>
      <c r="C7" s="75"/>
      <c r="D7" s="75" t="s">
        <v>80</v>
      </c>
      <c r="E7" s="75"/>
      <c r="F7" s="75"/>
      <c r="G7" s="75"/>
      <c r="H7" s="75"/>
      <c r="I7" s="76"/>
    </row>
    <row r="8" spans="1:9" s="71" customFormat="1" x14ac:dyDescent="0.2">
      <c r="A8" s="123" t="s">
        <v>298</v>
      </c>
      <c r="B8" s="81"/>
      <c r="C8" s="81"/>
      <c r="D8" s="80" t="s">
        <v>93</v>
      </c>
      <c r="E8" s="80"/>
      <c r="F8" s="112"/>
      <c r="G8" s="82"/>
      <c r="H8" s="82"/>
      <c r="I8" s="83"/>
    </row>
    <row r="9" spans="1:9" x14ac:dyDescent="0.2">
      <c r="A9" s="81" t="s">
        <v>299</v>
      </c>
      <c r="B9" s="81"/>
      <c r="C9" s="81"/>
      <c r="D9" s="80" t="s">
        <v>76</v>
      </c>
      <c r="E9" s="80"/>
      <c r="F9" s="112"/>
      <c r="G9" s="82"/>
      <c r="H9" s="82"/>
      <c r="I9" s="83"/>
    </row>
    <row r="10" spans="1:9" x14ac:dyDescent="0.2">
      <c r="A10" s="86" t="s">
        <v>676</v>
      </c>
      <c r="B10" s="85">
        <v>20203</v>
      </c>
      <c r="C10" s="86" t="s">
        <v>5</v>
      </c>
      <c r="D10" s="84" t="s">
        <v>6</v>
      </c>
      <c r="E10" s="86" t="s">
        <v>7</v>
      </c>
      <c r="F10" s="113">
        <v>4458.83</v>
      </c>
      <c r="G10" s="87"/>
      <c r="H10" s="87">
        <f>ROUND(G10*(1+$H$3),2)</f>
        <v>0</v>
      </c>
      <c r="I10" s="87">
        <f>ROUND(H10*F10,2)</f>
        <v>0</v>
      </c>
    </row>
    <row r="11" spans="1:9" x14ac:dyDescent="0.2">
      <c r="A11" s="86" t="s">
        <v>677</v>
      </c>
      <c r="B11" s="85">
        <v>41004</v>
      </c>
      <c r="C11" s="86" t="s">
        <v>5</v>
      </c>
      <c r="D11" s="84" t="s">
        <v>8</v>
      </c>
      <c r="E11" s="86" t="s">
        <v>9</v>
      </c>
      <c r="F11" s="113">
        <v>445.88</v>
      </c>
      <c r="G11" s="87"/>
      <c r="H11" s="87">
        <f t="shared" ref="H11:H13" si="0">ROUND(G11*(1+$H$3),2)</f>
        <v>0</v>
      </c>
      <c r="I11" s="87">
        <f t="shared" ref="I11:I73" si="1">ROUND(H11*F11,2)</f>
        <v>0</v>
      </c>
    </row>
    <row r="12" spans="1:9" x14ac:dyDescent="0.2">
      <c r="A12" s="86" t="s">
        <v>678</v>
      </c>
      <c r="B12" s="85">
        <v>41006</v>
      </c>
      <c r="C12" s="86" t="s">
        <v>5</v>
      </c>
      <c r="D12" s="84" t="s">
        <v>10</v>
      </c>
      <c r="E12" s="86" t="s">
        <v>11</v>
      </c>
      <c r="F12" s="113">
        <v>3121.16</v>
      </c>
      <c r="G12" s="87"/>
      <c r="H12" s="87">
        <f t="shared" si="0"/>
        <v>0</v>
      </c>
      <c r="I12" s="87">
        <f t="shared" si="1"/>
        <v>0</v>
      </c>
    </row>
    <row r="13" spans="1:9" x14ac:dyDescent="0.2">
      <c r="A13" s="86" t="s">
        <v>679</v>
      </c>
      <c r="B13" s="92">
        <v>72898</v>
      </c>
      <c r="C13" s="93" t="s">
        <v>12</v>
      </c>
      <c r="D13" s="91" t="s">
        <v>13</v>
      </c>
      <c r="E13" s="93" t="s">
        <v>9</v>
      </c>
      <c r="F13" s="114">
        <v>624.23</v>
      </c>
      <c r="G13" s="94"/>
      <c r="H13" s="87">
        <f t="shared" si="0"/>
        <v>0</v>
      </c>
      <c r="I13" s="87">
        <f t="shared" si="1"/>
        <v>0</v>
      </c>
    </row>
    <row r="14" spans="1:9" x14ac:dyDescent="0.2">
      <c r="A14" s="124"/>
      <c r="B14" s="99"/>
      <c r="C14" s="100"/>
      <c r="D14" s="101"/>
      <c r="E14" s="100"/>
      <c r="F14" s="115"/>
      <c r="G14" s="103"/>
      <c r="H14" s="90" t="s">
        <v>554</v>
      </c>
      <c r="I14" s="83">
        <f>SUM(I10:I13)</f>
        <v>0</v>
      </c>
    </row>
    <row r="15" spans="1:9" x14ac:dyDescent="0.2">
      <c r="A15" s="96" t="s">
        <v>300</v>
      </c>
      <c r="B15" s="96"/>
      <c r="C15" s="96"/>
      <c r="D15" s="95" t="s">
        <v>14</v>
      </c>
      <c r="E15" s="95"/>
      <c r="F15" s="116"/>
      <c r="G15" s="97"/>
      <c r="H15" s="97"/>
      <c r="I15" s="87"/>
    </row>
    <row r="16" spans="1:9" x14ac:dyDescent="0.2">
      <c r="A16" s="86" t="s">
        <v>680</v>
      </c>
      <c r="B16" s="85">
        <v>6081</v>
      </c>
      <c r="C16" s="86" t="s">
        <v>12</v>
      </c>
      <c r="D16" s="84" t="s">
        <v>15</v>
      </c>
      <c r="E16" s="86" t="s">
        <v>9</v>
      </c>
      <c r="F16" s="113">
        <v>5697.72</v>
      </c>
      <c r="G16" s="87"/>
      <c r="H16" s="87">
        <f>ROUND(G16*(1+$H$3),2)</f>
        <v>0</v>
      </c>
      <c r="I16" s="87">
        <f t="shared" si="1"/>
        <v>0</v>
      </c>
    </row>
    <row r="17" spans="1:9" x14ac:dyDescent="0.2">
      <c r="A17" s="86" t="s">
        <v>681</v>
      </c>
      <c r="B17" s="85">
        <v>41005</v>
      </c>
      <c r="C17" s="86" t="s">
        <v>5</v>
      </c>
      <c r="D17" s="84" t="s">
        <v>17</v>
      </c>
      <c r="E17" s="86" t="s">
        <v>9</v>
      </c>
      <c r="F17" s="113">
        <v>5697.72</v>
      </c>
      <c r="G17" s="87"/>
      <c r="H17" s="87">
        <f t="shared" ref="H17:H20" si="2">ROUND(G17*(1+$H$3),2)</f>
        <v>0</v>
      </c>
      <c r="I17" s="87">
        <f t="shared" si="1"/>
        <v>0</v>
      </c>
    </row>
    <row r="18" spans="1:9" x14ac:dyDescent="0.2">
      <c r="A18" s="86" t="s">
        <v>682</v>
      </c>
      <c r="B18" s="85">
        <v>41010</v>
      </c>
      <c r="C18" s="86" t="s">
        <v>5</v>
      </c>
      <c r="D18" s="84" t="s">
        <v>18</v>
      </c>
      <c r="E18" s="86" t="s">
        <v>9</v>
      </c>
      <c r="F18" s="113">
        <v>5697.72</v>
      </c>
      <c r="G18" s="87"/>
      <c r="H18" s="87">
        <f t="shared" si="2"/>
        <v>0</v>
      </c>
      <c r="I18" s="87">
        <f t="shared" si="1"/>
        <v>0</v>
      </c>
    </row>
    <row r="19" spans="1:9" x14ac:dyDescent="0.2">
      <c r="A19" s="86" t="s">
        <v>683</v>
      </c>
      <c r="B19" s="85">
        <v>41008</v>
      </c>
      <c r="C19" s="86" t="s">
        <v>5</v>
      </c>
      <c r="D19" s="84" t="s">
        <v>19</v>
      </c>
      <c r="E19" s="86" t="s">
        <v>9</v>
      </c>
      <c r="F19" s="113">
        <v>5697.72</v>
      </c>
      <c r="G19" s="87"/>
      <c r="H19" s="87">
        <f t="shared" si="2"/>
        <v>0</v>
      </c>
      <c r="I19" s="87">
        <f t="shared" si="1"/>
        <v>0</v>
      </c>
    </row>
    <row r="20" spans="1:9" x14ac:dyDescent="0.2">
      <c r="A20" s="86" t="s">
        <v>684</v>
      </c>
      <c r="B20" s="85">
        <v>40905</v>
      </c>
      <c r="C20" s="86" t="s">
        <v>5</v>
      </c>
      <c r="D20" s="84" t="s">
        <v>20</v>
      </c>
      <c r="E20" s="86" t="s">
        <v>7</v>
      </c>
      <c r="F20" s="113">
        <v>4458.83</v>
      </c>
      <c r="G20" s="87"/>
      <c r="H20" s="87">
        <f t="shared" si="2"/>
        <v>0</v>
      </c>
      <c r="I20" s="87">
        <f t="shared" si="1"/>
        <v>0</v>
      </c>
    </row>
    <row r="21" spans="1:9" x14ac:dyDescent="0.2">
      <c r="A21" s="124"/>
      <c r="B21" s="99"/>
      <c r="C21" s="100"/>
      <c r="D21" s="101"/>
      <c r="E21" s="100"/>
      <c r="F21" s="115"/>
      <c r="G21" s="103"/>
      <c r="H21" s="90" t="s">
        <v>554</v>
      </c>
      <c r="I21" s="87">
        <f>SUM(I16:I20)</f>
        <v>0</v>
      </c>
    </row>
    <row r="22" spans="1:9" s="111" customFormat="1" x14ac:dyDescent="0.2">
      <c r="A22" s="125"/>
      <c r="B22" s="105"/>
      <c r="C22" s="106"/>
      <c r="D22" s="107"/>
      <c r="E22" s="106"/>
      <c r="F22" s="117"/>
      <c r="G22" s="109"/>
      <c r="H22" s="110" t="s">
        <v>576</v>
      </c>
      <c r="I22" s="83">
        <f>SUM(I21,I14)</f>
        <v>0</v>
      </c>
    </row>
    <row r="23" spans="1:9" s="71" customFormat="1" x14ac:dyDescent="0.2">
      <c r="A23" s="123" t="s">
        <v>303</v>
      </c>
      <c r="B23" s="81"/>
      <c r="C23" s="81"/>
      <c r="D23" s="80" t="s">
        <v>49</v>
      </c>
      <c r="E23" s="80"/>
      <c r="F23" s="112"/>
      <c r="G23" s="82"/>
      <c r="H23" s="82"/>
      <c r="I23" s="82"/>
    </row>
    <row r="24" spans="1:9" x14ac:dyDescent="0.2">
      <c r="A24" s="81" t="s">
        <v>304</v>
      </c>
      <c r="B24" s="80"/>
      <c r="C24" s="80"/>
      <c r="D24" s="80" t="s">
        <v>102</v>
      </c>
      <c r="E24" s="80"/>
      <c r="F24" s="112"/>
      <c r="G24" s="80"/>
      <c r="H24" s="80"/>
      <c r="I24" s="87"/>
    </row>
    <row r="25" spans="1:9" x14ac:dyDescent="0.2">
      <c r="A25" s="86" t="s">
        <v>685</v>
      </c>
      <c r="B25" s="85">
        <v>50302</v>
      </c>
      <c r="C25" s="86" t="s">
        <v>5</v>
      </c>
      <c r="D25" s="84" t="s">
        <v>104</v>
      </c>
      <c r="E25" s="86" t="s">
        <v>58</v>
      </c>
      <c r="F25" s="113">
        <v>162</v>
      </c>
      <c r="G25" s="87"/>
      <c r="H25" s="87">
        <f>ROUND(G25*(1+$H$3),2)</f>
        <v>0</v>
      </c>
      <c r="I25" s="87">
        <f t="shared" si="1"/>
        <v>0</v>
      </c>
    </row>
    <row r="26" spans="1:9" x14ac:dyDescent="0.2">
      <c r="A26" s="86" t="s">
        <v>686</v>
      </c>
      <c r="B26" s="85">
        <v>52005</v>
      </c>
      <c r="C26" s="86" t="s">
        <v>5</v>
      </c>
      <c r="D26" s="84" t="s">
        <v>106</v>
      </c>
      <c r="E26" s="86" t="s">
        <v>51</v>
      </c>
      <c r="F26" s="113">
        <v>1199.45</v>
      </c>
      <c r="G26" s="87"/>
      <c r="H26" s="87">
        <f>ROUND(G26*(1+$H$3),2)</f>
        <v>0</v>
      </c>
      <c r="I26" s="87">
        <f t="shared" si="1"/>
        <v>0</v>
      </c>
    </row>
    <row r="27" spans="1:9" x14ac:dyDescent="0.2">
      <c r="A27" s="86" t="s">
        <v>687</v>
      </c>
      <c r="B27" s="85">
        <v>52014</v>
      </c>
      <c r="C27" s="86" t="s">
        <v>5</v>
      </c>
      <c r="D27" s="84" t="s">
        <v>108</v>
      </c>
      <c r="E27" s="86" t="s">
        <v>51</v>
      </c>
      <c r="F27" s="113">
        <v>172.43</v>
      </c>
      <c r="G27" s="87"/>
      <c r="H27" s="87">
        <f>ROUND(G27*(1+$H$3),2)</f>
        <v>0</v>
      </c>
      <c r="I27" s="87">
        <f t="shared" si="1"/>
        <v>0</v>
      </c>
    </row>
    <row r="28" spans="1:9" x14ac:dyDescent="0.2">
      <c r="A28" s="124"/>
      <c r="B28" s="99"/>
      <c r="C28" s="100"/>
      <c r="D28" s="101"/>
      <c r="E28" s="100"/>
      <c r="F28" s="115"/>
      <c r="G28" s="103"/>
      <c r="H28" s="90" t="s">
        <v>554</v>
      </c>
      <c r="I28" s="83">
        <f>SUM(I25:I27)</f>
        <v>0</v>
      </c>
    </row>
    <row r="29" spans="1:9" x14ac:dyDescent="0.2">
      <c r="A29" s="81" t="s">
        <v>305</v>
      </c>
      <c r="B29" s="80"/>
      <c r="C29" s="80"/>
      <c r="D29" s="80" t="s">
        <v>109</v>
      </c>
      <c r="E29" s="80"/>
      <c r="F29" s="112"/>
      <c r="G29" s="80"/>
      <c r="H29" s="80"/>
      <c r="I29" s="87"/>
    </row>
    <row r="30" spans="1:9" x14ac:dyDescent="0.2">
      <c r="A30" s="86" t="s">
        <v>688</v>
      </c>
      <c r="B30" s="85" t="s">
        <v>110</v>
      </c>
      <c r="C30" s="86" t="s">
        <v>37</v>
      </c>
      <c r="D30" s="84" t="s">
        <v>111</v>
      </c>
      <c r="E30" s="86" t="s">
        <v>69</v>
      </c>
      <c r="F30" s="113">
        <v>157.58000000000001</v>
      </c>
      <c r="G30" s="87"/>
      <c r="H30" s="87">
        <f>ROUND(G30*(1+$H$3),2)</f>
        <v>0</v>
      </c>
      <c r="I30" s="87">
        <f t="shared" si="1"/>
        <v>0</v>
      </c>
    </row>
    <row r="31" spans="1:9" x14ac:dyDescent="0.2">
      <c r="A31" s="124"/>
      <c r="B31" s="99"/>
      <c r="C31" s="100"/>
      <c r="D31" s="101"/>
      <c r="E31" s="100"/>
      <c r="F31" s="115"/>
      <c r="G31" s="103"/>
      <c r="H31" s="90" t="s">
        <v>554</v>
      </c>
      <c r="I31" s="83">
        <f>SUM(I30)</f>
        <v>0</v>
      </c>
    </row>
    <row r="32" spans="1:9" x14ac:dyDescent="0.2">
      <c r="A32" s="81" t="s">
        <v>577</v>
      </c>
      <c r="B32" s="80"/>
      <c r="C32" s="80"/>
      <c r="D32" s="80" t="s">
        <v>112</v>
      </c>
      <c r="E32" s="80"/>
      <c r="F32" s="112"/>
      <c r="G32" s="80"/>
      <c r="H32" s="80"/>
      <c r="I32" s="87"/>
    </row>
    <row r="33" spans="1:9" x14ac:dyDescent="0.2">
      <c r="A33" s="86" t="s">
        <v>689</v>
      </c>
      <c r="B33" s="85" t="s">
        <v>113</v>
      </c>
      <c r="C33" s="86" t="s">
        <v>37</v>
      </c>
      <c r="D33" s="84" t="s">
        <v>114</v>
      </c>
      <c r="E33" s="86" t="s">
        <v>29</v>
      </c>
      <c r="F33" s="113">
        <v>54</v>
      </c>
      <c r="G33" s="87"/>
      <c r="H33" s="87">
        <f>ROUND(G33*(1+$H$3),2)</f>
        <v>0</v>
      </c>
      <c r="I33" s="87">
        <f t="shared" si="1"/>
        <v>0</v>
      </c>
    </row>
    <row r="34" spans="1:9" x14ac:dyDescent="0.2">
      <c r="A34" s="124"/>
      <c r="B34" s="99"/>
      <c r="C34" s="100"/>
      <c r="D34" s="101"/>
      <c r="E34" s="100"/>
      <c r="F34" s="115"/>
      <c r="G34" s="103"/>
      <c r="H34" s="90" t="s">
        <v>554</v>
      </c>
      <c r="I34" s="87">
        <f>SUM(I33)</f>
        <v>0</v>
      </c>
    </row>
    <row r="35" spans="1:9" s="111" customFormat="1" x14ac:dyDescent="0.2">
      <c r="A35" s="125"/>
      <c r="B35" s="105"/>
      <c r="C35" s="106"/>
      <c r="D35" s="107"/>
      <c r="E35" s="106"/>
      <c r="F35" s="117"/>
      <c r="G35" s="109"/>
      <c r="H35" s="110" t="s">
        <v>560</v>
      </c>
      <c r="I35" s="83">
        <f>SUM(I34,I31,I28)</f>
        <v>0</v>
      </c>
    </row>
    <row r="36" spans="1:9" s="71" customFormat="1" x14ac:dyDescent="0.2">
      <c r="A36" s="123" t="s">
        <v>306</v>
      </c>
      <c r="B36" s="81"/>
      <c r="C36" s="81"/>
      <c r="D36" s="80" t="s">
        <v>118</v>
      </c>
      <c r="E36" s="80"/>
      <c r="F36" s="112"/>
      <c r="G36" s="82"/>
      <c r="H36" s="82"/>
      <c r="I36" s="82"/>
    </row>
    <row r="37" spans="1:9" x14ac:dyDescent="0.2">
      <c r="A37" s="81" t="s">
        <v>307</v>
      </c>
      <c r="B37" s="81"/>
      <c r="C37" s="81"/>
      <c r="D37" s="80" t="s">
        <v>297</v>
      </c>
      <c r="E37" s="80"/>
      <c r="F37" s="112"/>
      <c r="G37" s="82"/>
      <c r="H37" s="82"/>
      <c r="I37" s="87"/>
    </row>
    <row r="38" spans="1:9" x14ac:dyDescent="0.2">
      <c r="A38" s="86" t="s">
        <v>690</v>
      </c>
      <c r="B38" s="85">
        <v>100160</v>
      </c>
      <c r="C38" s="86" t="s">
        <v>5</v>
      </c>
      <c r="D38" s="84" t="s">
        <v>121</v>
      </c>
      <c r="E38" s="86" t="s">
        <v>7</v>
      </c>
      <c r="F38" s="113">
        <v>483.77</v>
      </c>
      <c r="G38" s="87"/>
      <c r="H38" s="87">
        <f>ROUND(G38*(1+$H$3),2)</f>
        <v>0</v>
      </c>
      <c r="I38" s="87">
        <f t="shared" si="1"/>
        <v>0</v>
      </c>
    </row>
    <row r="39" spans="1:9" ht="25.5" x14ac:dyDescent="0.2">
      <c r="A39" s="86" t="s">
        <v>691</v>
      </c>
      <c r="B39" s="85">
        <v>34548</v>
      </c>
      <c r="C39" s="86" t="s">
        <v>12</v>
      </c>
      <c r="D39" s="84" t="s">
        <v>123</v>
      </c>
      <c r="E39" s="86" t="s">
        <v>58</v>
      </c>
      <c r="F39" s="113">
        <v>162</v>
      </c>
      <c r="G39" s="87"/>
      <c r="H39" s="87">
        <f>ROUND(G39*(1+$H$3),2)</f>
        <v>0</v>
      </c>
      <c r="I39" s="87">
        <f t="shared" si="1"/>
        <v>0</v>
      </c>
    </row>
    <row r="40" spans="1:9" ht="25.5" x14ac:dyDescent="0.2">
      <c r="A40" s="86" t="s">
        <v>692</v>
      </c>
      <c r="B40" s="85">
        <v>201410</v>
      </c>
      <c r="C40" s="86" t="s">
        <v>5</v>
      </c>
      <c r="D40" s="84" t="s">
        <v>161</v>
      </c>
      <c r="E40" s="86" t="s">
        <v>7</v>
      </c>
      <c r="F40" s="113">
        <v>23.54</v>
      </c>
      <c r="G40" s="87"/>
      <c r="H40" s="87">
        <f>ROUND(G40*(1+$H$3),2)</f>
        <v>0</v>
      </c>
      <c r="I40" s="87">
        <f t="shared" si="1"/>
        <v>0</v>
      </c>
    </row>
    <row r="41" spans="1:9" x14ac:dyDescent="0.2">
      <c r="A41" s="86" t="s">
        <v>693</v>
      </c>
      <c r="B41" s="85">
        <v>120208</v>
      </c>
      <c r="C41" s="86" t="s">
        <v>5</v>
      </c>
      <c r="D41" s="84" t="s">
        <v>132</v>
      </c>
      <c r="E41" s="86" t="s">
        <v>7</v>
      </c>
      <c r="F41" s="113">
        <v>157.58000000000001</v>
      </c>
      <c r="G41" s="87"/>
      <c r="H41" s="87">
        <f>ROUND(G41*(1+$H$3),2)</f>
        <v>0</v>
      </c>
      <c r="I41" s="87">
        <f t="shared" si="1"/>
        <v>0</v>
      </c>
    </row>
    <row r="42" spans="1:9" x14ac:dyDescent="0.2">
      <c r="A42" s="124"/>
      <c r="B42" s="99"/>
      <c r="C42" s="100"/>
      <c r="D42" s="101"/>
      <c r="E42" s="100"/>
      <c r="F42" s="115"/>
      <c r="G42" s="103"/>
      <c r="H42" s="90" t="s">
        <v>554</v>
      </c>
      <c r="I42" s="83">
        <f>SUM(I38:I41)</f>
        <v>0</v>
      </c>
    </row>
    <row r="43" spans="1:9" x14ac:dyDescent="0.2">
      <c r="A43" s="81" t="s">
        <v>308</v>
      </c>
      <c r="B43" s="81"/>
      <c r="C43" s="81"/>
      <c r="D43" s="80" t="s">
        <v>578</v>
      </c>
      <c r="E43" s="80"/>
      <c r="F43" s="112"/>
      <c r="G43" s="82"/>
      <c r="H43" s="82"/>
      <c r="I43" s="87"/>
    </row>
    <row r="44" spans="1:9" x14ac:dyDescent="0.2">
      <c r="A44" s="86" t="s">
        <v>694</v>
      </c>
      <c r="B44" s="85">
        <v>200101</v>
      </c>
      <c r="C44" s="86" t="s">
        <v>5</v>
      </c>
      <c r="D44" s="84" t="s">
        <v>201</v>
      </c>
      <c r="E44" s="86" t="s">
        <v>7</v>
      </c>
      <c r="F44" s="113">
        <v>967.54</v>
      </c>
      <c r="G44" s="87"/>
      <c r="H44" s="87">
        <f>ROUND(G44*(1+$H$3),2)</f>
        <v>0</v>
      </c>
      <c r="I44" s="87">
        <f t="shared" si="1"/>
        <v>0</v>
      </c>
    </row>
    <row r="45" spans="1:9" x14ac:dyDescent="0.2">
      <c r="A45" s="86" t="s">
        <v>695</v>
      </c>
      <c r="B45" s="85">
        <v>200201</v>
      </c>
      <c r="C45" s="86" t="s">
        <v>5</v>
      </c>
      <c r="D45" s="84" t="s">
        <v>203</v>
      </c>
      <c r="E45" s="86" t="s">
        <v>7</v>
      </c>
      <c r="F45" s="113">
        <v>967.54</v>
      </c>
      <c r="G45" s="87"/>
      <c r="H45" s="87">
        <f>ROUND(G45*(1+$H$3),2)</f>
        <v>0</v>
      </c>
      <c r="I45" s="87">
        <f t="shared" si="1"/>
        <v>0</v>
      </c>
    </row>
    <row r="46" spans="1:9" x14ac:dyDescent="0.2">
      <c r="A46" s="86" t="s">
        <v>696</v>
      </c>
      <c r="B46" s="85">
        <v>261300</v>
      </c>
      <c r="C46" s="86" t="s">
        <v>5</v>
      </c>
      <c r="D46" s="84" t="s">
        <v>207</v>
      </c>
      <c r="E46" s="86" t="s">
        <v>7</v>
      </c>
      <c r="F46" s="113">
        <v>967.54</v>
      </c>
      <c r="G46" s="87"/>
      <c r="H46" s="87">
        <f>ROUND(G46*(1+$H$3),2)</f>
        <v>0</v>
      </c>
      <c r="I46" s="87">
        <f t="shared" si="1"/>
        <v>0</v>
      </c>
    </row>
    <row r="47" spans="1:9" x14ac:dyDescent="0.2">
      <c r="A47" s="86" t="s">
        <v>697</v>
      </c>
      <c r="B47" s="85">
        <v>261000</v>
      </c>
      <c r="C47" s="86" t="s">
        <v>5</v>
      </c>
      <c r="D47" s="84" t="s">
        <v>199</v>
      </c>
      <c r="E47" s="86" t="s">
        <v>7</v>
      </c>
      <c r="F47" s="113">
        <v>967.54</v>
      </c>
      <c r="G47" s="87"/>
      <c r="H47" s="87">
        <f>ROUND(G47*(1+$H$3),2)</f>
        <v>0</v>
      </c>
      <c r="I47" s="87">
        <f t="shared" si="1"/>
        <v>0</v>
      </c>
    </row>
    <row r="48" spans="1:9" x14ac:dyDescent="0.2">
      <c r="A48" s="124"/>
      <c r="B48" s="99"/>
      <c r="C48" s="100"/>
      <c r="D48" s="101"/>
      <c r="E48" s="100"/>
      <c r="F48" s="115"/>
      <c r="G48" s="103"/>
      <c r="H48" s="90" t="s">
        <v>554</v>
      </c>
      <c r="I48" s="83">
        <f>SUM(I44:I47)</f>
        <v>0</v>
      </c>
    </row>
    <row r="49" spans="1:9" x14ac:dyDescent="0.2">
      <c r="A49" s="125"/>
      <c r="B49" s="105"/>
      <c r="C49" s="106"/>
      <c r="D49" s="107"/>
      <c r="E49" s="106"/>
      <c r="F49" s="117"/>
      <c r="G49" s="109"/>
      <c r="H49" s="110" t="s">
        <v>561</v>
      </c>
      <c r="I49" s="83">
        <f>SUM(I48,I42)</f>
        <v>0</v>
      </c>
    </row>
    <row r="50" spans="1:9" s="71" customFormat="1" x14ac:dyDescent="0.2">
      <c r="A50" s="123" t="s">
        <v>309</v>
      </c>
      <c r="B50" s="81"/>
      <c r="C50" s="81"/>
      <c r="D50" s="80" t="s">
        <v>21</v>
      </c>
      <c r="E50" s="80"/>
      <c r="F50" s="112"/>
      <c r="G50" s="82"/>
      <c r="H50" s="82"/>
      <c r="I50" s="82"/>
    </row>
    <row r="51" spans="1:9" x14ac:dyDescent="0.2">
      <c r="A51" s="81" t="s">
        <v>311</v>
      </c>
      <c r="B51" s="81"/>
      <c r="C51" s="81"/>
      <c r="D51" s="80" t="s">
        <v>22</v>
      </c>
      <c r="E51" s="80"/>
      <c r="F51" s="112"/>
      <c r="G51" s="82"/>
      <c r="H51" s="82"/>
      <c r="I51" s="87"/>
    </row>
    <row r="52" spans="1:9" x14ac:dyDescent="0.2">
      <c r="A52" s="86" t="s">
        <v>698</v>
      </c>
      <c r="B52" s="85">
        <v>220101</v>
      </c>
      <c r="C52" s="86" t="s">
        <v>5</v>
      </c>
      <c r="D52" s="84" t="s">
        <v>23</v>
      </c>
      <c r="E52" s="86" t="s">
        <v>7</v>
      </c>
      <c r="F52" s="113">
        <v>112.51</v>
      </c>
      <c r="G52" s="87"/>
      <c r="H52" s="87">
        <f>ROUND(G52*(1+$H$3),2)</f>
        <v>0</v>
      </c>
      <c r="I52" s="87">
        <f t="shared" si="1"/>
        <v>0</v>
      </c>
    </row>
    <row r="53" spans="1:9" x14ac:dyDescent="0.2">
      <c r="A53" s="86" t="s">
        <v>699</v>
      </c>
      <c r="B53" s="85">
        <v>271801</v>
      </c>
      <c r="C53" s="86" t="s">
        <v>5</v>
      </c>
      <c r="D53" s="84" t="s">
        <v>24</v>
      </c>
      <c r="E53" s="86" t="s">
        <v>7</v>
      </c>
      <c r="F53" s="113">
        <v>112.51</v>
      </c>
      <c r="G53" s="87"/>
      <c r="H53" s="87">
        <f>ROUND(G53*(1+$H$3),2)</f>
        <v>0</v>
      </c>
      <c r="I53" s="87">
        <f t="shared" si="1"/>
        <v>0</v>
      </c>
    </row>
    <row r="54" spans="1:9" x14ac:dyDescent="0.2">
      <c r="A54" s="124"/>
      <c r="B54" s="99"/>
      <c r="C54" s="100"/>
      <c r="D54" s="101"/>
      <c r="E54" s="100"/>
      <c r="F54" s="115"/>
      <c r="G54" s="103"/>
      <c r="H54" s="90" t="s">
        <v>554</v>
      </c>
      <c r="I54" s="83">
        <f>SUM(I52:I53)</f>
        <v>0</v>
      </c>
    </row>
    <row r="55" spans="1:9" x14ac:dyDescent="0.2">
      <c r="A55" s="81" t="s">
        <v>312</v>
      </c>
      <c r="B55" s="81"/>
      <c r="C55" s="81"/>
      <c r="D55" s="80" t="s">
        <v>25</v>
      </c>
      <c r="E55" s="80"/>
      <c r="F55" s="112"/>
      <c r="G55" s="82"/>
      <c r="H55" s="82"/>
      <c r="I55" s="87"/>
    </row>
    <row r="56" spans="1:9" x14ac:dyDescent="0.2">
      <c r="A56" s="86" t="s">
        <v>700</v>
      </c>
      <c r="B56" s="85">
        <v>220101</v>
      </c>
      <c r="C56" s="86" t="s">
        <v>5</v>
      </c>
      <c r="D56" s="84" t="s">
        <v>23</v>
      </c>
      <c r="E56" s="86" t="s">
        <v>7</v>
      </c>
      <c r="F56" s="113">
        <v>380.14</v>
      </c>
      <c r="G56" s="87"/>
      <c r="H56" s="87">
        <f>ROUND(G56*(1+$H$3),2)</f>
        <v>0</v>
      </c>
      <c r="I56" s="87">
        <f t="shared" si="1"/>
        <v>0</v>
      </c>
    </row>
    <row r="57" spans="1:9" x14ac:dyDescent="0.2">
      <c r="A57" s="86" t="s">
        <v>701</v>
      </c>
      <c r="B57" s="85">
        <v>101735</v>
      </c>
      <c r="C57" s="86" t="s">
        <v>12</v>
      </c>
      <c r="D57" s="84" t="s">
        <v>26</v>
      </c>
      <c r="E57" s="86" t="s">
        <v>7</v>
      </c>
      <c r="F57" s="113">
        <v>380.14</v>
      </c>
      <c r="G57" s="87"/>
      <c r="H57" s="87">
        <f>ROUND(G57*(1+$H$3),2)</f>
        <v>0</v>
      </c>
      <c r="I57" s="87">
        <f t="shared" si="1"/>
        <v>0</v>
      </c>
    </row>
    <row r="58" spans="1:9" x14ac:dyDescent="0.2">
      <c r="A58" s="124"/>
      <c r="B58" s="99"/>
      <c r="C58" s="100"/>
      <c r="D58" s="101"/>
      <c r="E58" s="100"/>
      <c r="F58" s="115"/>
      <c r="G58" s="103"/>
      <c r="H58" s="90" t="s">
        <v>554</v>
      </c>
      <c r="I58" s="83">
        <f>SUM(I56:I57)</f>
        <v>0</v>
      </c>
    </row>
    <row r="59" spans="1:9" x14ac:dyDescent="0.2">
      <c r="A59" s="125"/>
      <c r="B59" s="105"/>
      <c r="C59" s="106"/>
      <c r="D59" s="107"/>
      <c r="E59" s="106"/>
      <c r="F59" s="117"/>
      <c r="G59" s="109"/>
      <c r="H59" s="110" t="s">
        <v>562</v>
      </c>
      <c r="I59" s="83">
        <f>SUM(I58,I54)</f>
        <v>0</v>
      </c>
    </row>
    <row r="60" spans="1:9" s="71" customFormat="1" x14ac:dyDescent="0.2">
      <c r="A60" s="123" t="s">
        <v>313</v>
      </c>
      <c r="B60" s="81"/>
      <c r="C60" s="81"/>
      <c r="D60" s="80" t="s">
        <v>27</v>
      </c>
      <c r="E60" s="80"/>
      <c r="F60" s="112"/>
      <c r="G60" s="82"/>
      <c r="H60" s="82"/>
      <c r="I60" s="82"/>
    </row>
    <row r="61" spans="1:9" x14ac:dyDescent="0.2">
      <c r="A61" s="86" t="s">
        <v>702</v>
      </c>
      <c r="B61" s="85">
        <v>98509</v>
      </c>
      <c r="C61" s="86" t="s">
        <v>12</v>
      </c>
      <c r="D61" s="84" t="s">
        <v>28</v>
      </c>
      <c r="E61" s="86" t="s">
        <v>29</v>
      </c>
      <c r="F61" s="113">
        <v>2316</v>
      </c>
      <c r="G61" s="87"/>
      <c r="H61" s="87">
        <f>ROUND(G61*(1+$H$3),2)</f>
        <v>0</v>
      </c>
      <c r="I61" s="87">
        <f t="shared" si="1"/>
        <v>0</v>
      </c>
    </row>
    <row r="62" spans="1:9" x14ac:dyDescent="0.2">
      <c r="A62" s="86" t="s">
        <v>703</v>
      </c>
      <c r="B62" s="85">
        <v>98510</v>
      </c>
      <c r="C62" s="86" t="s">
        <v>12</v>
      </c>
      <c r="D62" s="84" t="s">
        <v>30</v>
      </c>
      <c r="E62" s="86" t="s">
        <v>29</v>
      </c>
      <c r="F62" s="113">
        <v>44</v>
      </c>
      <c r="G62" s="87"/>
      <c r="H62" s="87">
        <f t="shared" ref="H62:H67" si="3">ROUND(G62*(1+$H$3),2)</f>
        <v>0</v>
      </c>
      <c r="I62" s="87">
        <f t="shared" si="1"/>
        <v>0</v>
      </c>
    </row>
    <row r="63" spans="1:9" x14ac:dyDescent="0.2">
      <c r="A63" s="86" t="s">
        <v>704</v>
      </c>
      <c r="B63" s="85">
        <v>98516</v>
      </c>
      <c r="C63" s="86" t="s">
        <v>12</v>
      </c>
      <c r="D63" s="84" t="s">
        <v>31</v>
      </c>
      <c r="E63" s="86" t="s">
        <v>29</v>
      </c>
      <c r="F63" s="113">
        <v>7</v>
      </c>
      <c r="G63" s="87"/>
      <c r="H63" s="87">
        <f t="shared" si="3"/>
        <v>0</v>
      </c>
      <c r="I63" s="87">
        <f t="shared" si="1"/>
        <v>0</v>
      </c>
    </row>
    <row r="64" spans="1:9" x14ac:dyDescent="0.2">
      <c r="A64" s="86" t="s">
        <v>705</v>
      </c>
      <c r="B64" s="85">
        <v>270210</v>
      </c>
      <c r="C64" s="86" t="s">
        <v>5</v>
      </c>
      <c r="D64" s="84" t="s">
        <v>32</v>
      </c>
      <c r="E64" s="86" t="s">
        <v>7</v>
      </c>
      <c r="F64" s="113">
        <v>1287.28</v>
      </c>
      <c r="G64" s="87"/>
      <c r="H64" s="87">
        <f t="shared" si="3"/>
        <v>0</v>
      </c>
      <c r="I64" s="87">
        <f t="shared" si="1"/>
        <v>0</v>
      </c>
    </row>
    <row r="65" spans="1:9" ht="25.5" x14ac:dyDescent="0.2">
      <c r="A65" s="86" t="s">
        <v>706</v>
      </c>
      <c r="B65" s="85">
        <v>270213</v>
      </c>
      <c r="C65" s="86" t="s">
        <v>5</v>
      </c>
      <c r="D65" s="84" t="s">
        <v>33</v>
      </c>
      <c r="E65" s="86" t="s">
        <v>7</v>
      </c>
      <c r="F65" s="113">
        <v>1400.28</v>
      </c>
      <c r="G65" s="87"/>
      <c r="H65" s="87">
        <f t="shared" si="3"/>
        <v>0</v>
      </c>
      <c r="I65" s="87">
        <f t="shared" si="1"/>
        <v>0</v>
      </c>
    </row>
    <row r="66" spans="1:9" x14ac:dyDescent="0.2">
      <c r="A66" s="86" t="s">
        <v>707</v>
      </c>
      <c r="B66" s="85">
        <v>7253</v>
      </c>
      <c r="C66" s="86" t="s">
        <v>12</v>
      </c>
      <c r="D66" s="84" t="s">
        <v>34</v>
      </c>
      <c r="E66" s="86" t="s">
        <v>9</v>
      </c>
      <c r="F66" s="113">
        <v>140.03</v>
      </c>
      <c r="G66" s="87"/>
      <c r="H66" s="87">
        <f t="shared" si="3"/>
        <v>0</v>
      </c>
      <c r="I66" s="87">
        <f t="shared" si="1"/>
        <v>0</v>
      </c>
    </row>
    <row r="67" spans="1:9" x14ac:dyDescent="0.2">
      <c r="A67" s="86" t="s">
        <v>708</v>
      </c>
      <c r="B67" s="85" t="s">
        <v>88</v>
      </c>
      <c r="C67" s="86" t="s">
        <v>37</v>
      </c>
      <c r="D67" s="84" t="s">
        <v>71</v>
      </c>
      <c r="E67" s="86" t="s">
        <v>58</v>
      </c>
      <c r="F67" s="113">
        <v>72.61</v>
      </c>
      <c r="G67" s="87"/>
      <c r="H67" s="87">
        <f t="shared" si="3"/>
        <v>0</v>
      </c>
      <c r="I67" s="87">
        <f t="shared" si="1"/>
        <v>0</v>
      </c>
    </row>
    <row r="68" spans="1:9" x14ac:dyDescent="0.2">
      <c r="A68" s="125"/>
      <c r="B68" s="105"/>
      <c r="C68" s="106"/>
      <c r="D68" s="107"/>
      <c r="E68" s="106"/>
      <c r="F68" s="117"/>
      <c r="G68" s="109"/>
      <c r="H68" s="110" t="s">
        <v>563</v>
      </c>
      <c r="I68" s="83">
        <f>SUM(I61:I67)</f>
        <v>0</v>
      </c>
    </row>
    <row r="69" spans="1:9" s="71" customFormat="1" x14ac:dyDescent="0.2">
      <c r="A69" s="123" t="s">
        <v>314</v>
      </c>
      <c r="B69" s="81"/>
      <c r="C69" s="81"/>
      <c r="D69" s="80" t="s">
        <v>35</v>
      </c>
      <c r="E69" s="80"/>
      <c r="F69" s="112"/>
      <c r="G69" s="82"/>
      <c r="H69" s="82"/>
      <c r="I69" s="82"/>
    </row>
    <row r="70" spans="1:9" x14ac:dyDescent="0.2">
      <c r="A70" s="86" t="s">
        <v>709</v>
      </c>
      <c r="B70" s="85" t="s">
        <v>85</v>
      </c>
      <c r="C70" s="86" t="s">
        <v>37</v>
      </c>
      <c r="D70" s="84" t="s">
        <v>38</v>
      </c>
      <c r="E70" s="86" t="s">
        <v>29</v>
      </c>
      <c r="F70" s="113">
        <v>2</v>
      </c>
      <c r="G70" s="87"/>
      <c r="H70" s="87">
        <f t="shared" ref="H70:H73" si="4">ROUND(G70*(1+$H$3),2)</f>
        <v>0</v>
      </c>
      <c r="I70" s="87">
        <f t="shared" si="1"/>
        <v>0</v>
      </c>
    </row>
    <row r="71" spans="1:9" x14ac:dyDescent="0.2">
      <c r="A71" s="86" t="s">
        <v>710</v>
      </c>
      <c r="B71" s="85" t="s">
        <v>39</v>
      </c>
      <c r="C71" s="86" t="s">
        <v>37</v>
      </c>
      <c r="D71" s="84" t="s">
        <v>40</v>
      </c>
      <c r="E71" s="86" t="s">
        <v>29</v>
      </c>
      <c r="F71" s="113">
        <v>2</v>
      </c>
      <c r="G71" s="87"/>
      <c r="H71" s="87">
        <f t="shared" si="4"/>
        <v>0</v>
      </c>
      <c r="I71" s="87">
        <f t="shared" si="1"/>
        <v>0</v>
      </c>
    </row>
    <row r="72" spans="1:9" x14ac:dyDescent="0.2">
      <c r="A72" s="86" t="s">
        <v>711</v>
      </c>
      <c r="B72" s="85" t="s">
        <v>41</v>
      </c>
      <c r="C72" s="86" t="s">
        <v>37</v>
      </c>
      <c r="D72" s="84" t="s">
        <v>42</v>
      </c>
      <c r="E72" s="86" t="s">
        <v>29</v>
      </c>
      <c r="F72" s="113">
        <v>2</v>
      </c>
      <c r="G72" s="87"/>
      <c r="H72" s="87">
        <f t="shared" si="4"/>
        <v>0</v>
      </c>
      <c r="I72" s="87">
        <f t="shared" si="1"/>
        <v>0</v>
      </c>
    </row>
    <row r="73" spans="1:9" x14ac:dyDescent="0.2">
      <c r="A73" s="86" t="s">
        <v>712</v>
      </c>
      <c r="B73" s="85" t="s">
        <v>43</v>
      </c>
      <c r="C73" s="86" t="s">
        <v>37</v>
      </c>
      <c r="D73" s="84" t="s">
        <v>44</v>
      </c>
      <c r="E73" s="86" t="s">
        <v>29</v>
      </c>
      <c r="F73" s="113">
        <v>4</v>
      </c>
      <c r="G73" s="87"/>
      <c r="H73" s="87">
        <f t="shared" si="4"/>
        <v>0</v>
      </c>
      <c r="I73" s="87">
        <f t="shared" si="1"/>
        <v>0</v>
      </c>
    </row>
    <row r="74" spans="1:9" x14ac:dyDescent="0.2">
      <c r="A74" s="125"/>
      <c r="B74" s="105"/>
      <c r="C74" s="106"/>
      <c r="D74" s="107"/>
      <c r="E74" s="106"/>
      <c r="F74" s="117"/>
      <c r="G74" s="109"/>
      <c r="H74" s="110" t="s">
        <v>564</v>
      </c>
      <c r="I74" s="83">
        <f>SUM(I70:I73)</f>
        <v>0</v>
      </c>
    </row>
    <row r="75" spans="1:9" s="71" customFormat="1" x14ac:dyDescent="0.2">
      <c r="A75" s="123" t="s">
        <v>315</v>
      </c>
      <c r="B75" s="81"/>
      <c r="C75" s="81"/>
      <c r="D75" s="80" t="s">
        <v>45</v>
      </c>
      <c r="E75" s="80"/>
      <c r="F75" s="112"/>
      <c r="G75" s="82"/>
      <c r="H75" s="82"/>
      <c r="I75" s="82"/>
    </row>
    <row r="76" spans="1:9" x14ac:dyDescent="0.2">
      <c r="A76" s="81" t="s">
        <v>364</v>
      </c>
      <c r="B76" s="81"/>
      <c r="C76" s="81"/>
      <c r="D76" s="80" t="s">
        <v>46</v>
      </c>
      <c r="E76" s="80"/>
      <c r="F76" s="112"/>
      <c r="G76" s="82"/>
      <c r="H76" s="82"/>
      <c r="I76" s="87"/>
    </row>
    <row r="77" spans="1:9" ht="25.5" x14ac:dyDescent="0.2">
      <c r="A77" s="86" t="s">
        <v>713</v>
      </c>
      <c r="B77" s="85">
        <v>94964</v>
      </c>
      <c r="C77" s="86" t="s">
        <v>12</v>
      </c>
      <c r="D77" s="84" t="s">
        <v>47</v>
      </c>
      <c r="E77" s="86" t="s">
        <v>9</v>
      </c>
      <c r="F77" s="113">
        <v>3.36</v>
      </c>
      <c r="G77" s="87"/>
      <c r="H77" s="87">
        <f t="shared" ref="H77:H78" si="5">ROUND(G77*(1+$H$3),2)</f>
        <v>0</v>
      </c>
      <c r="I77" s="87">
        <f t="shared" ref="I77:I138" si="6">ROUND(H77*F77,2)</f>
        <v>0</v>
      </c>
    </row>
    <row r="78" spans="1:9" ht="25.5" x14ac:dyDescent="0.2">
      <c r="A78" s="86" t="s">
        <v>714</v>
      </c>
      <c r="B78" s="85">
        <v>92873</v>
      </c>
      <c r="C78" s="86" t="s">
        <v>12</v>
      </c>
      <c r="D78" s="84" t="s">
        <v>48</v>
      </c>
      <c r="E78" s="86" t="s">
        <v>9</v>
      </c>
      <c r="F78" s="113">
        <v>3.36</v>
      </c>
      <c r="G78" s="87"/>
      <c r="H78" s="87">
        <f t="shared" si="5"/>
        <v>0</v>
      </c>
      <c r="I78" s="87">
        <f t="shared" si="6"/>
        <v>0</v>
      </c>
    </row>
    <row r="79" spans="1:9" x14ac:dyDescent="0.2">
      <c r="A79" s="124"/>
      <c r="B79" s="99"/>
      <c r="C79" s="100"/>
      <c r="D79" s="101"/>
      <c r="E79" s="100"/>
      <c r="F79" s="115"/>
      <c r="G79" s="103"/>
      <c r="H79" s="90" t="s">
        <v>554</v>
      </c>
      <c r="I79" s="83">
        <f>SUM(I77:I78)</f>
        <v>0</v>
      </c>
    </row>
    <row r="80" spans="1:9" x14ac:dyDescent="0.2">
      <c r="A80" s="81" t="s">
        <v>365</v>
      </c>
      <c r="B80" s="81"/>
      <c r="C80" s="81"/>
      <c r="D80" s="80" t="s">
        <v>49</v>
      </c>
      <c r="E80" s="80"/>
      <c r="F80" s="112"/>
      <c r="G80" s="82"/>
      <c r="H80" s="82"/>
      <c r="I80" s="87"/>
    </row>
    <row r="81" spans="1:9" x14ac:dyDescent="0.2">
      <c r="A81" s="86" t="s">
        <v>715</v>
      </c>
      <c r="B81" s="85">
        <v>150103</v>
      </c>
      <c r="C81" s="86" t="s">
        <v>5</v>
      </c>
      <c r="D81" s="84" t="s">
        <v>50</v>
      </c>
      <c r="E81" s="86" t="s">
        <v>51</v>
      </c>
      <c r="F81" s="113">
        <v>1081.08</v>
      </c>
      <c r="G81" s="87"/>
      <c r="H81" s="87">
        <f t="shared" ref="H81:H82" si="7">ROUND(G81*(1+$H$3),2)</f>
        <v>0</v>
      </c>
      <c r="I81" s="87">
        <f t="shared" si="6"/>
        <v>0</v>
      </c>
    </row>
    <row r="82" spans="1:9" x14ac:dyDescent="0.2">
      <c r="A82" s="86" t="s">
        <v>716</v>
      </c>
      <c r="B82" s="85" t="s">
        <v>87</v>
      </c>
      <c r="C82" s="86" t="s">
        <v>37</v>
      </c>
      <c r="D82" s="84" t="s">
        <v>52</v>
      </c>
      <c r="E82" s="86" t="s">
        <v>53</v>
      </c>
      <c r="F82" s="113">
        <v>1081.08</v>
      </c>
      <c r="G82" s="87"/>
      <c r="H82" s="87">
        <f t="shared" si="7"/>
        <v>0</v>
      </c>
      <c r="I82" s="87">
        <f t="shared" si="6"/>
        <v>0</v>
      </c>
    </row>
    <row r="83" spans="1:9" x14ac:dyDescent="0.2">
      <c r="A83" s="124"/>
      <c r="B83" s="99"/>
      <c r="C83" s="100"/>
      <c r="D83" s="101"/>
      <c r="E83" s="100"/>
      <c r="F83" s="115"/>
      <c r="G83" s="103"/>
      <c r="H83" s="90" t="s">
        <v>554</v>
      </c>
      <c r="I83" s="83">
        <f>SUM(I81:I82)</f>
        <v>0</v>
      </c>
    </row>
    <row r="84" spans="1:9" x14ac:dyDescent="0.2">
      <c r="A84" s="81" t="s">
        <v>366</v>
      </c>
      <c r="B84" s="81"/>
      <c r="C84" s="81"/>
      <c r="D84" s="80" t="s">
        <v>54</v>
      </c>
      <c r="E84" s="80"/>
      <c r="F84" s="112"/>
      <c r="G84" s="82"/>
      <c r="H84" s="82"/>
      <c r="I84" s="87"/>
    </row>
    <row r="85" spans="1:9" x14ac:dyDescent="0.2">
      <c r="A85" s="86" t="s">
        <v>717</v>
      </c>
      <c r="B85" s="85" t="s">
        <v>86</v>
      </c>
      <c r="C85" s="86" t="s">
        <v>37</v>
      </c>
      <c r="D85" s="84" t="s">
        <v>55</v>
      </c>
      <c r="E85" s="86" t="s">
        <v>7</v>
      </c>
      <c r="F85" s="113">
        <v>165.8</v>
      </c>
      <c r="G85" s="87"/>
      <c r="H85" s="87">
        <f t="shared" ref="H85" si="8">ROUND(G85*(1+$H$3),2)</f>
        <v>0</v>
      </c>
      <c r="I85" s="87">
        <f t="shared" si="6"/>
        <v>0</v>
      </c>
    </row>
    <row r="86" spans="1:9" x14ac:dyDescent="0.2">
      <c r="A86" s="124"/>
      <c r="B86" s="99"/>
      <c r="C86" s="100"/>
      <c r="D86" s="101"/>
      <c r="E86" s="100"/>
      <c r="F86" s="115"/>
      <c r="G86" s="103"/>
      <c r="H86" s="90" t="s">
        <v>554</v>
      </c>
      <c r="I86" s="83">
        <f>SUM(I85)</f>
        <v>0</v>
      </c>
    </row>
    <row r="87" spans="1:9" x14ac:dyDescent="0.2">
      <c r="A87" s="125"/>
      <c r="B87" s="105"/>
      <c r="C87" s="106"/>
      <c r="D87" s="107"/>
      <c r="E87" s="106"/>
      <c r="F87" s="117"/>
      <c r="G87" s="109"/>
      <c r="H87" s="110" t="s">
        <v>565</v>
      </c>
      <c r="I87" s="83">
        <f>SUM(I86,I83,I79)</f>
        <v>0</v>
      </c>
    </row>
    <row r="88" spans="1:9" s="71" customFormat="1" x14ac:dyDescent="0.2">
      <c r="A88" s="123" t="s">
        <v>316</v>
      </c>
      <c r="B88" s="81"/>
      <c r="C88" s="81"/>
      <c r="D88" s="80" t="s">
        <v>56</v>
      </c>
      <c r="E88" s="80"/>
      <c r="F88" s="112"/>
      <c r="G88" s="82"/>
      <c r="H88" s="82"/>
      <c r="I88" s="82"/>
    </row>
    <row r="89" spans="1:9" x14ac:dyDescent="0.2">
      <c r="A89" s="86" t="s">
        <v>718</v>
      </c>
      <c r="B89" s="85">
        <v>271307</v>
      </c>
      <c r="C89" s="86" t="s">
        <v>5</v>
      </c>
      <c r="D89" s="84" t="s">
        <v>57</v>
      </c>
      <c r="E89" s="86" t="s">
        <v>58</v>
      </c>
      <c r="F89" s="113">
        <v>39.86</v>
      </c>
      <c r="G89" s="87"/>
      <c r="H89" s="87">
        <f t="shared" ref="H89" si="9">ROUND(G89*(1+$H$3),2)</f>
        <v>0</v>
      </c>
      <c r="I89" s="87">
        <f t="shared" si="6"/>
        <v>0</v>
      </c>
    </row>
    <row r="90" spans="1:9" x14ac:dyDescent="0.2">
      <c r="A90" s="125"/>
      <c r="B90" s="105"/>
      <c r="C90" s="106"/>
      <c r="D90" s="107"/>
      <c r="E90" s="106"/>
      <c r="F90" s="117"/>
      <c r="G90" s="109"/>
      <c r="H90" s="110" t="s">
        <v>566</v>
      </c>
      <c r="I90" s="83">
        <f>SUM(I89)</f>
        <v>0</v>
      </c>
    </row>
    <row r="91" spans="1:9" s="71" customFormat="1" x14ac:dyDescent="0.2">
      <c r="A91" s="123" t="s">
        <v>310</v>
      </c>
      <c r="B91" s="81"/>
      <c r="C91" s="81"/>
      <c r="D91" s="80" t="s">
        <v>59</v>
      </c>
      <c r="E91" s="80"/>
      <c r="F91" s="112"/>
      <c r="G91" s="82"/>
      <c r="H91" s="82"/>
      <c r="I91" s="82"/>
    </row>
    <row r="92" spans="1:9" x14ac:dyDescent="0.2">
      <c r="A92" s="81" t="s">
        <v>408</v>
      </c>
      <c r="B92" s="81"/>
      <c r="C92" s="81"/>
      <c r="D92" s="80" t="s">
        <v>60</v>
      </c>
      <c r="E92" s="80"/>
      <c r="F92" s="112"/>
      <c r="G92" s="82"/>
      <c r="H92" s="82"/>
      <c r="I92" s="87"/>
    </row>
    <row r="93" spans="1:9" x14ac:dyDescent="0.2">
      <c r="A93" s="86" t="s">
        <v>719</v>
      </c>
      <c r="B93" s="85">
        <v>220101</v>
      </c>
      <c r="C93" s="86" t="s">
        <v>5</v>
      </c>
      <c r="D93" s="84" t="s">
        <v>23</v>
      </c>
      <c r="E93" s="86" t="s">
        <v>7</v>
      </c>
      <c r="F93" s="113">
        <v>599.04999999999995</v>
      </c>
      <c r="G93" s="87"/>
      <c r="H93" s="87">
        <f t="shared" ref="H93:H94" si="10">ROUND(G93*(1+$H$3),2)</f>
        <v>0</v>
      </c>
      <c r="I93" s="87">
        <f t="shared" si="6"/>
        <v>0</v>
      </c>
    </row>
    <row r="94" spans="1:9" x14ac:dyDescent="0.2">
      <c r="A94" s="86" t="s">
        <v>720</v>
      </c>
      <c r="B94" s="85">
        <v>271801</v>
      </c>
      <c r="C94" s="86" t="s">
        <v>5</v>
      </c>
      <c r="D94" s="84" t="s">
        <v>24</v>
      </c>
      <c r="E94" s="86" t="s">
        <v>7</v>
      </c>
      <c r="F94" s="113">
        <v>599.04999999999995</v>
      </c>
      <c r="G94" s="87"/>
      <c r="H94" s="87">
        <f t="shared" si="10"/>
        <v>0</v>
      </c>
      <c r="I94" s="87">
        <f t="shared" si="6"/>
        <v>0</v>
      </c>
    </row>
    <row r="95" spans="1:9" x14ac:dyDescent="0.2">
      <c r="A95" s="124"/>
      <c r="B95" s="99"/>
      <c r="C95" s="100"/>
      <c r="D95" s="101"/>
      <c r="E95" s="100"/>
      <c r="F95" s="115"/>
      <c r="G95" s="103"/>
      <c r="H95" s="90" t="s">
        <v>554</v>
      </c>
      <c r="I95" s="83">
        <f>SUM(I93:I94)</f>
        <v>0</v>
      </c>
    </row>
    <row r="96" spans="1:9" x14ac:dyDescent="0.2">
      <c r="A96" s="81" t="s">
        <v>409</v>
      </c>
      <c r="B96" s="81"/>
      <c r="C96" s="81"/>
      <c r="D96" s="80" t="s">
        <v>61</v>
      </c>
      <c r="E96" s="80"/>
      <c r="F96" s="112"/>
      <c r="G96" s="82"/>
      <c r="H96" s="82"/>
      <c r="I96" s="87"/>
    </row>
    <row r="97" spans="1:9" x14ac:dyDescent="0.2">
      <c r="A97" s="86" t="s">
        <v>721</v>
      </c>
      <c r="B97" s="85">
        <v>220101</v>
      </c>
      <c r="C97" s="86" t="s">
        <v>5</v>
      </c>
      <c r="D97" s="84" t="s">
        <v>23</v>
      </c>
      <c r="E97" s="86" t="s">
        <v>7</v>
      </c>
      <c r="F97" s="113">
        <v>348.93</v>
      </c>
      <c r="G97" s="87"/>
      <c r="H97" s="87">
        <f t="shared" ref="H97:H98" si="11">ROUND(G97*(1+$H$3),2)</f>
        <v>0</v>
      </c>
      <c r="I97" s="87">
        <f t="shared" si="6"/>
        <v>0</v>
      </c>
    </row>
    <row r="98" spans="1:9" x14ac:dyDescent="0.2">
      <c r="A98" s="86" t="s">
        <v>722</v>
      </c>
      <c r="B98" s="85">
        <v>271802</v>
      </c>
      <c r="C98" s="86" t="s">
        <v>5</v>
      </c>
      <c r="D98" s="84" t="s">
        <v>62</v>
      </c>
      <c r="E98" s="86" t="s">
        <v>7</v>
      </c>
      <c r="F98" s="113">
        <v>348.93</v>
      </c>
      <c r="G98" s="87"/>
      <c r="H98" s="87">
        <f t="shared" si="11"/>
        <v>0</v>
      </c>
      <c r="I98" s="87">
        <f t="shared" si="6"/>
        <v>0</v>
      </c>
    </row>
    <row r="99" spans="1:9" x14ac:dyDescent="0.2">
      <c r="A99" s="124"/>
      <c r="B99" s="99"/>
      <c r="C99" s="100"/>
      <c r="D99" s="101"/>
      <c r="E99" s="100"/>
      <c r="F99" s="115"/>
      <c r="G99" s="103"/>
      <c r="H99" s="90" t="s">
        <v>554</v>
      </c>
      <c r="I99" s="83">
        <f>SUM(I97:I98)</f>
        <v>0</v>
      </c>
    </row>
    <row r="100" spans="1:9" x14ac:dyDescent="0.2">
      <c r="A100" s="81" t="s">
        <v>410</v>
      </c>
      <c r="B100" s="81"/>
      <c r="C100" s="81"/>
      <c r="D100" s="80" t="s">
        <v>63</v>
      </c>
      <c r="E100" s="80"/>
      <c r="F100" s="112"/>
      <c r="G100" s="82"/>
      <c r="H100" s="82"/>
      <c r="I100" s="87"/>
    </row>
    <row r="101" spans="1:9" x14ac:dyDescent="0.2">
      <c r="A101" s="86" t="s">
        <v>723</v>
      </c>
      <c r="B101" s="85">
        <v>220101</v>
      </c>
      <c r="C101" s="86" t="s">
        <v>5</v>
      </c>
      <c r="D101" s="84" t="s">
        <v>23</v>
      </c>
      <c r="E101" s="86" t="s">
        <v>7</v>
      </c>
      <c r="F101" s="113">
        <v>98.43</v>
      </c>
      <c r="G101" s="87"/>
      <c r="H101" s="87">
        <f t="shared" ref="H101:H102" si="12">ROUND(G101*(1+$H$3),2)</f>
        <v>0</v>
      </c>
      <c r="I101" s="87">
        <f t="shared" si="6"/>
        <v>0</v>
      </c>
    </row>
    <row r="102" spans="1:9" x14ac:dyDescent="0.2">
      <c r="A102" s="86" t="s">
        <v>724</v>
      </c>
      <c r="B102" s="85">
        <v>220104</v>
      </c>
      <c r="C102" s="86" t="s">
        <v>5</v>
      </c>
      <c r="D102" s="84" t="s">
        <v>64</v>
      </c>
      <c r="E102" s="86" t="s">
        <v>7</v>
      </c>
      <c r="F102" s="113">
        <v>98.43</v>
      </c>
      <c r="G102" s="87"/>
      <c r="H102" s="87">
        <f t="shared" si="12"/>
        <v>0</v>
      </c>
      <c r="I102" s="87">
        <f t="shared" si="6"/>
        <v>0</v>
      </c>
    </row>
    <row r="103" spans="1:9" x14ac:dyDescent="0.2">
      <c r="A103" s="124"/>
      <c r="B103" s="99"/>
      <c r="C103" s="100"/>
      <c r="D103" s="101"/>
      <c r="E103" s="100"/>
      <c r="F103" s="115"/>
      <c r="G103" s="103"/>
      <c r="H103" s="90" t="s">
        <v>554</v>
      </c>
      <c r="I103" s="83">
        <f>SUM(I101:I102)</f>
        <v>0</v>
      </c>
    </row>
    <row r="104" spans="1:9" x14ac:dyDescent="0.2">
      <c r="A104" s="81" t="s">
        <v>411</v>
      </c>
      <c r="B104" s="81"/>
      <c r="C104" s="81"/>
      <c r="D104" s="80" t="s">
        <v>65</v>
      </c>
      <c r="E104" s="80"/>
      <c r="F104" s="112"/>
      <c r="G104" s="82"/>
      <c r="H104" s="82"/>
      <c r="I104" s="87"/>
    </row>
    <row r="105" spans="1:9" x14ac:dyDescent="0.2">
      <c r="A105" s="86" t="s">
        <v>725</v>
      </c>
      <c r="B105" s="85">
        <v>220101</v>
      </c>
      <c r="C105" s="86" t="s">
        <v>5</v>
      </c>
      <c r="D105" s="84" t="s">
        <v>23</v>
      </c>
      <c r="E105" s="86" t="s">
        <v>7</v>
      </c>
      <c r="F105" s="113">
        <v>68.89</v>
      </c>
      <c r="G105" s="87"/>
      <c r="H105" s="87">
        <f t="shared" ref="H105:H106" si="13">ROUND(G105*(1+$H$3),2)</f>
        <v>0</v>
      </c>
      <c r="I105" s="87">
        <f t="shared" si="6"/>
        <v>0</v>
      </c>
    </row>
    <row r="106" spans="1:9" x14ac:dyDescent="0.2">
      <c r="A106" s="86" t="s">
        <v>726</v>
      </c>
      <c r="B106" s="85">
        <v>221126</v>
      </c>
      <c r="C106" s="86" t="s">
        <v>5</v>
      </c>
      <c r="D106" s="84" t="s">
        <v>66</v>
      </c>
      <c r="E106" s="86" t="s">
        <v>7</v>
      </c>
      <c r="F106" s="113">
        <v>68.89</v>
      </c>
      <c r="G106" s="87"/>
      <c r="H106" s="87">
        <f t="shared" si="13"/>
        <v>0</v>
      </c>
      <c r="I106" s="87">
        <f t="shared" si="6"/>
        <v>0</v>
      </c>
    </row>
    <row r="107" spans="1:9" x14ac:dyDescent="0.2">
      <c r="A107" s="124"/>
      <c r="B107" s="99"/>
      <c r="C107" s="100"/>
      <c r="D107" s="101"/>
      <c r="E107" s="100"/>
      <c r="F107" s="115"/>
      <c r="G107" s="103"/>
      <c r="H107" s="90" t="s">
        <v>554</v>
      </c>
      <c r="I107" s="83">
        <f>SUM(I105:I106)</f>
        <v>0</v>
      </c>
    </row>
    <row r="108" spans="1:9" x14ac:dyDescent="0.2">
      <c r="A108" s="81" t="s">
        <v>579</v>
      </c>
      <c r="B108" s="81"/>
      <c r="C108" s="81"/>
      <c r="D108" s="80" t="s">
        <v>67</v>
      </c>
      <c r="E108" s="80"/>
      <c r="F108" s="112"/>
      <c r="G108" s="82"/>
      <c r="H108" s="82"/>
      <c r="I108" s="87"/>
    </row>
    <row r="109" spans="1:9" ht="38.25" x14ac:dyDescent="0.2">
      <c r="A109" s="86" t="s">
        <v>727</v>
      </c>
      <c r="B109" s="85">
        <v>271715</v>
      </c>
      <c r="C109" s="86" t="s">
        <v>5</v>
      </c>
      <c r="D109" s="84" t="s">
        <v>68</v>
      </c>
      <c r="E109" s="86" t="s">
        <v>69</v>
      </c>
      <c r="F109" s="113">
        <v>196.88</v>
      </c>
      <c r="G109" s="87"/>
      <c r="H109" s="87">
        <f t="shared" ref="H109" si="14">ROUND(G109*(1+$H$3),2)</f>
        <v>0</v>
      </c>
      <c r="I109" s="87">
        <f t="shared" si="6"/>
        <v>0</v>
      </c>
    </row>
    <row r="110" spans="1:9" x14ac:dyDescent="0.2">
      <c r="A110" s="124"/>
      <c r="B110" s="99"/>
      <c r="C110" s="100"/>
      <c r="D110" s="101"/>
      <c r="E110" s="100"/>
      <c r="F110" s="115"/>
      <c r="G110" s="103"/>
      <c r="H110" s="90" t="s">
        <v>554</v>
      </c>
      <c r="I110" s="83">
        <f>SUM(I109)</f>
        <v>0</v>
      </c>
    </row>
    <row r="111" spans="1:9" x14ac:dyDescent="0.2">
      <c r="A111" s="81" t="s">
        <v>580</v>
      </c>
      <c r="B111" s="81"/>
      <c r="C111" s="81"/>
      <c r="D111" s="80" t="s">
        <v>72</v>
      </c>
      <c r="E111" s="80"/>
      <c r="F111" s="112"/>
      <c r="G111" s="82"/>
      <c r="H111" s="82"/>
      <c r="I111" s="87"/>
    </row>
    <row r="112" spans="1:9" ht="25.5" x14ac:dyDescent="0.2">
      <c r="A112" s="86" t="s">
        <v>728</v>
      </c>
      <c r="B112" s="85">
        <v>72947</v>
      </c>
      <c r="C112" s="86" t="s">
        <v>12</v>
      </c>
      <c r="D112" s="84" t="s">
        <v>73</v>
      </c>
      <c r="E112" s="86" t="s">
        <v>7</v>
      </c>
      <c r="F112" s="113">
        <v>69.73</v>
      </c>
      <c r="G112" s="87"/>
      <c r="H112" s="87">
        <f t="shared" ref="H112" si="15">ROUND(G112*(1+$H$3),2)</f>
        <v>0</v>
      </c>
      <c r="I112" s="87">
        <f t="shared" si="6"/>
        <v>0</v>
      </c>
    </row>
    <row r="113" spans="1:9" x14ac:dyDescent="0.2">
      <c r="A113" s="124"/>
      <c r="B113" s="99"/>
      <c r="C113" s="100"/>
      <c r="D113" s="101"/>
      <c r="E113" s="100"/>
      <c r="F113" s="115"/>
      <c r="G113" s="103"/>
      <c r="H113" s="90" t="s">
        <v>554</v>
      </c>
      <c r="I113" s="83">
        <f>SUM(I112)</f>
        <v>0</v>
      </c>
    </row>
    <row r="114" spans="1:9" x14ac:dyDescent="0.2">
      <c r="A114" s="81" t="s">
        <v>581</v>
      </c>
      <c r="B114" s="81"/>
      <c r="C114" s="81"/>
      <c r="D114" s="80" t="s">
        <v>74</v>
      </c>
      <c r="E114" s="80"/>
      <c r="F114" s="112"/>
      <c r="G114" s="82"/>
      <c r="H114" s="82"/>
      <c r="I114" s="87"/>
    </row>
    <row r="115" spans="1:9" x14ac:dyDescent="0.2">
      <c r="A115" s="86" t="s">
        <v>729</v>
      </c>
      <c r="B115" s="85" t="s">
        <v>89</v>
      </c>
      <c r="C115" s="86" t="s">
        <v>37</v>
      </c>
      <c r="D115" s="84" t="s">
        <v>75</v>
      </c>
      <c r="E115" s="86" t="s">
        <v>29</v>
      </c>
      <c r="F115" s="113">
        <v>8</v>
      </c>
      <c r="G115" s="87"/>
      <c r="H115" s="87">
        <f t="shared" ref="H115:H117" si="16">ROUND(G115*(1+$H$3),2)</f>
        <v>0</v>
      </c>
      <c r="I115" s="87">
        <f t="shared" si="6"/>
        <v>0</v>
      </c>
    </row>
    <row r="116" spans="1:9" ht="25.5" x14ac:dyDescent="0.2">
      <c r="A116" s="86" t="s">
        <v>730</v>
      </c>
      <c r="B116" s="85" t="s">
        <v>90</v>
      </c>
      <c r="C116" s="86" t="s">
        <v>37</v>
      </c>
      <c r="D116" s="84" t="s">
        <v>78</v>
      </c>
      <c r="E116" s="86" t="s">
        <v>29</v>
      </c>
      <c r="F116" s="113">
        <v>6</v>
      </c>
      <c r="G116" s="87"/>
      <c r="H116" s="87">
        <f t="shared" si="16"/>
        <v>0</v>
      </c>
      <c r="I116" s="87">
        <f t="shared" si="6"/>
        <v>0</v>
      </c>
    </row>
    <row r="117" spans="1:9" ht="25.5" x14ac:dyDescent="0.2">
      <c r="A117" s="86" t="s">
        <v>731</v>
      </c>
      <c r="B117" s="85" t="s">
        <v>91</v>
      </c>
      <c r="C117" s="86" t="s">
        <v>37</v>
      </c>
      <c r="D117" s="84" t="s">
        <v>79</v>
      </c>
      <c r="E117" s="86" t="s">
        <v>29</v>
      </c>
      <c r="F117" s="113">
        <v>3</v>
      </c>
      <c r="G117" s="87"/>
      <c r="H117" s="87">
        <f t="shared" si="16"/>
        <v>0</v>
      </c>
      <c r="I117" s="87">
        <f t="shared" si="6"/>
        <v>0</v>
      </c>
    </row>
    <row r="118" spans="1:9" x14ac:dyDescent="0.2">
      <c r="A118" s="124"/>
      <c r="B118" s="99"/>
      <c r="C118" s="100"/>
      <c r="D118" s="101"/>
      <c r="E118" s="100"/>
      <c r="F118" s="115"/>
      <c r="G118" s="103"/>
      <c r="H118" s="90" t="s">
        <v>554</v>
      </c>
      <c r="I118" s="83">
        <f>SUM(I115:I117)</f>
        <v>0</v>
      </c>
    </row>
    <row r="119" spans="1:9" x14ac:dyDescent="0.2">
      <c r="A119" s="125"/>
      <c r="B119" s="105"/>
      <c r="C119" s="106"/>
      <c r="D119" s="107"/>
      <c r="E119" s="106"/>
      <c r="F119" s="117"/>
      <c r="G119" s="109"/>
      <c r="H119" s="110" t="s">
        <v>567</v>
      </c>
      <c r="I119" s="83">
        <f>SUM(I118,I113,I110,I107,I103,I99,I95)</f>
        <v>0</v>
      </c>
    </row>
    <row r="120" spans="1:9" x14ac:dyDescent="0.2">
      <c r="A120" s="125"/>
      <c r="B120" s="105"/>
      <c r="C120" s="106"/>
      <c r="D120" s="107"/>
      <c r="E120" s="106"/>
      <c r="F120" s="117"/>
      <c r="G120" s="109"/>
      <c r="H120" s="110" t="s">
        <v>575</v>
      </c>
      <c r="I120" s="83">
        <f>SUM(I119,I90,I87,I74,I68,I59,I49,I35,I22)</f>
        <v>0</v>
      </c>
    </row>
    <row r="121" spans="1:9" s="71" customFormat="1" x14ac:dyDescent="0.2">
      <c r="A121" s="126">
        <v>2</v>
      </c>
      <c r="B121" s="77"/>
      <c r="C121" s="77"/>
      <c r="D121" s="78" t="s">
        <v>92</v>
      </c>
      <c r="E121" s="78"/>
      <c r="F121" s="118"/>
      <c r="G121" s="79"/>
      <c r="H121" s="79"/>
      <c r="I121" s="79"/>
    </row>
    <row r="122" spans="1:9" x14ac:dyDescent="0.2">
      <c r="A122" s="81" t="s">
        <v>318</v>
      </c>
      <c r="B122" s="80"/>
      <c r="C122" s="80"/>
      <c r="D122" s="80" t="s">
        <v>76</v>
      </c>
      <c r="E122" s="80"/>
      <c r="F122" s="112"/>
      <c r="G122" s="80"/>
      <c r="H122" s="80"/>
      <c r="I122" s="87"/>
    </row>
    <row r="123" spans="1:9" x14ac:dyDescent="0.2">
      <c r="A123" s="86" t="s">
        <v>732</v>
      </c>
      <c r="B123" s="85">
        <v>20202</v>
      </c>
      <c r="C123" s="86" t="s">
        <v>5</v>
      </c>
      <c r="D123" s="84" t="s">
        <v>95</v>
      </c>
      <c r="E123" s="86" t="s">
        <v>7</v>
      </c>
      <c r="F123" s="113">
        <v>407.39</v>
      </c>
      <c r="G123" s="87"/>
      <c r="H123" s="87">
        <f t="shared" ref="H123" si="17">ROUND(G123*(1+$H$3),2)</f>
        <v>0</v>
      </c>
      <c r="I123" s="87">
        <f t="shared" si="6"/>
        <v>0</v>
      </c>
    </row>
    <row r="124" spans="1:9" x14ac:dyDescent="0.2">
      <c r="A124" s="124"/>
      <c r="B124" s="99"/>
      <c r="C124" s="100"/>
      <c r="D124" s="101"/>
      <c r="E124" s="100"/>
      <c r="F124" s="115"/>
      <c r="G124" s="103"/>
      <c r="H124" s="90" t="s">
        <v>554</v>
      </c>
      <c r="I124" s="83">
        <f>SUM(I123)</f>
        <v>0</v>
      </c>
    </row>
    <row r="125" spans="1:9" x14ac:dyDescent="0.2">
      <c r="A125" s="81" t="s">
        <v>317</v>
      </c>
      <c r="B125" s="80"/>
      <c r="C125" s="80"/>
      <c r="D125" s="80" t="s">
        <v>96</v>
      </c>
      <c r="E125" s="80"/>
      <c r="F125" s="112"/>
      <c r="G125" s="80"/>
      <c r="H125" s="80"/>
      <c r="I125" s="87"/>
    </row>
    <row r="126" spans="1:9" x14ac:dyDescent="0.2">
      <c r="A126" s="86" t="s">
        <v>733</v>
      </c>
      <c r="B126" s="85">
        <v>41005</v>
      </c>
      <c r="C126" s="86" t="s">
        <v>5</v>
      </c>
      <c r="D126" s="84" t="s">
        <v>17</v>
      </c>
      <c r="E126" s="86" t="s">
        <v>9</v>
      </c>
      <c r="F126" s="113">
        <v>50.92</v>
      </c>
      <c r="G126" s="87"/>
      <c r="H126" s="87">
        <f t="shared" ref="H126:H127" si="18">ROUND(G126*(1+$H$3),2)</f>
        <v>0</v>
      </c>
      <c r="I126" s="87">
        <f t="shared" si="6"/>
        <v>0</v>
      </c>
    </row>
    <row r="127" spans="1:9" x14ac:dyDescent="0.2">
      <c r="A127" s="86" t="s">
        <v>734</v>
      </c>
      <c r="B127" s="85">
        <v>30104</v>
      </c>
      <c r="C127" s="86" t="s">
        <v>5</v>
      </c>
      <c r="D127" s="84" t="s">
        <v>98</v>
      </c>
      <c r="E127" s="86" t="s">
        <v>9</v>
      </c>
      <c r="F127" s="113">
        <v>50.92</v>
      </c>
      <c r="G127" s="87"/>
      <c r="H127" s="87">
        <f t="shared" si="18"/>
        <v>0</v>
      </c>
      <c r="I127" s="87">
        <f t="shared" si="6"/>
        <v>0</v>
      </c>
    </row>
    <row r="128" spans="1:9" x14ac:dyDescent="0.2">
      <c r="A128" s="124"/>
      <c r="B128" s="99"/>
      <c r="C128" s="100"/>
      <c r="D128" s="101"/>
      <c r="E128" s="100"/>
      <c r="F128" s="115"/>
      <c r="G128" s="103"/>
      <c r="H128" s="90" t="s">
        <v>554</v>
      </c>
      <c r="I128" s="83">
        <f>SUM(I126:I127)</f>
        <v>0</v>
      </c>
    </row>
    <row r="129" spans="1:9" x14ac:dyDescent="0.2">
      <c r="A129" s="81" t="s">
        <v>319</v>
      </c>
      <c r="B129" s="80"/>
      <c r="C129" s="80"/>
      <c r="D129" s="80" t="s">
        <v>99</v>
      </c>
      <c r="E129" s="80"/>
      <c r="F129" s="112"/>
      <c r="G129" s="80"/>
      <c r="H129" s="80"/>
      <c r="I129" s="87"/>
    </row>
    <row r="130" spans="1:9" ht="25.5" x14ac:dyDescent="0.2">
      <c r="A130" s="86" t="s">
        <v>320</v>
      </c>
      <c r="B130" s="85">
        <v>20701</v>
      </c>
      <c r="C130" s="86" t="s">
        <v>5</v>
      </c>
      <c r="D130" s="84" t="s">
        <v>101</v>
      </c>
      <c r="E130" s="86" t="s">
        <v>7</v>
      </c>
      <c r="F130" s="113">
        <v>407.39</v>
      </c>
      <c r="G130" s="87"/>
      <c r="H130" s="87">
        <f t="shared" ref="H130" si="19">ROUND(G130*(1+$H$3),2)</f>
        <v>0</v>
      </c>
      <c r="I130" s="87">
        <f t="shared" si="6"/>
        <v>0</v>
      </c>
    </row>
    <row r="131" spans="1:9" x14ac:dyDescent="0.2">
      <c r="A131" s="124"/>
      <c r="B131" s="99"/>
      <c r="C131" s="100"/>
      <c r="D131" s="101"/>
      <c r="E131" s="100"/>
      <c r="F131" s="115"/>
      <c r="G131" s="103"/>
      <c r="H131" s="90" t="s">
        <v>554</v>
      </c>
      <c r="I131" s="83">
        <f>SUM(I130)</f>
        <v>0</v>
      </c>
    </row>
    <row r="132" spans="1:9" x14ac:dyDescent="0.2">
      <c r="A132" s="81" t="s">
        <v>326</v>
      </c>
      <c r="B132" s="80"/>
      <c r="C132" s="80"/>
      <c r="D132" s="80" t="s">
        <v>102</v>
      </c>
      <c r="E132" s="80"/>
      <c r="F132" s="112"/>
      <c r="G132" s="80"/>
      <c r="H132" s="80"/>
      <c r="I132" s="87"/>
    </row>
    <row r="133" spans="1:9" x14ac:dyDescent="0.2">
      <c r="A133" s="86" t="s">
        <v>735</v>
      </c>
      <c r="B133" s="85">
        <v>50302</v>
      </c>
      <c r="C133" s="86" t="s">
        <v>5</v>
      </c>
      <c r="D133" s="84" t="s">
        <v>104</v>
      </c>
      <c r="E133" s="86" t="s">
        <v>58</v>
      </c>
      <c r="F133" s="113">
        <v>162</v>
      </c>
      <c r="G133" s="87"/>
      <c r="H133" s="87">
        <f t="shared" ref="H133:H135" si="20">ROUND(G133*(1+$H$3),2)</f>
        <v>0</v>
      </c>
      <c r="I133" s="87">
        <f t="shared" si="6"/>
        <v>0</v>
      </c>
    </row>
    <row r="134" spans="1:9" x14ac:dyDescent="0.2">
      <c r="A134" s="86" t="s">
        <v>736</v>
      </c>
      <c r="B134" s="85">
        <v>52005</v>
      </c>
      <c r="C134" s="86" t="s">
        <v>5</v>
      </c>
      <c r="D134" s="84" t="s">
        <v>106</v>
      </c>
      <c r="E134" s="86" t="s">
        <v>51</v>
      </c>
      <c r="F134" s="113">
        <v>1199.45</v>
      </c>
      <c r="G134" s="87"/>
      <c r="H134" s="87">
        <f t="shared" si="20"/>
        <v>0</v>
      </c>
      <c r="I134" s="87">
        <f t="shared" si="6"/>
        <v>0</v>
      </c>
    </row>
    <row r="135" spans="1:9" x14ac:dyDescent="0.2">
      <c r="A135" s="86" t="s">
        <v>737</v>
      </c>
      <c r="B135" s="85">
        <v>52014</v>
      </c>
      <c r="C135" s="86" t="s">
        <v>5</v>
      </c>
      <c r="D135" s="84" t="s">
        <v>108</v>
      </c>
      <c r="E135" s="86" t="s">
        <v>51</v>
      </c>
      <c r="F135" s="113">
        <v>172.43</v>
      </c>
      <c r="G135" s="87"/>
      <c r="H135" s="87">
        <f t="shared" si="20"/>
        <v>0</v>
      </c>
      <c r="I135" s="87">
        <f t="shared" si="6"/>
        <v>0</v>
      </c>
    </row>
    <row r="136" spans="1:9" x14ac:dyDescent="0.2">
      <c r="A136" s="124"/>
      <c r="B136" s="99"/>
      <c r="C136" s="100"/>
      <c r="D136" s="101"/>
      <c r="E136" s="100"/>
      <c r="F136" s="115"/>
      <c r="G136" s="103"/>
      <c r="H136" s="90" t="s">
        <v>554</v>
      </c>
      <c r="I136" s="83">
        <f>SUM(I133:I135)</f>
        <v>0</v>
      </c>
    </row>
    <row r="137" spans="1:9" x14ac:dyDescent="0.2">
      <c r="A137" s="81" t="s">
        <v>421</v>
      </c>
      <c r="B137" s="80"/>
      <c r="C137" s="80"/>
      <c r="D137" s="80" t="s">
        <v>109</v>
      </c>
      <c r="E137" s="80"/>
      <c r="F137" s="112"/>
      <c r="G137" s="80"/>
      <c r="H137" s="80"/>
      <c r="I137" s="87"/>
    </row>
    <row r="138" spans="1:9" x14ac:dyDescent="0.2">
      <c r="A138" s="86" t="s">
        <v>422</v>
      </c>
      <c r="B138" s="85" t="s">
        <v>110</v>
      </c>
      <c r="C138" s="86" t="s">
        <v>37</v>
      </c>
      <c r="D138" s="84" t="s">
        <v>111</v>
      </c>
      <c r="E138" s="86" t="s">
        <v>69</v>
      </c>
      <c r="F138" s="113">
        <v>432.22</v>
      </c>
      <c r="G138" s="87"/>
      <c r="H138" s="87">
        <f t="shared" ref="H138" si="21">ROUND(G138*(1+$H$3),2)</f>
        <v>0</v>
      </c>
      <c r="I138" s="87">
        <f t="shared" si="6"/>
        <v>0</v>
      </c>
    </row>
    <row r="139" spans="1:9" x14ac:dyDescent="0.2">
      <c r="A139" s="124"/>
      <c r="B139" s="99"/>
      <c r="C139" s="100"/>
      <c r="D139" s="101"/>
      <c r="E139" s="100"/>
      <c r="F139" s="115"/>
      <c r="G139" s="103"/>
      <c r="H139" s="90" t="s">
        <v>554</v>
      </c>
      <c r="I139" s="83">
        <f>SUM(I138)</f>
        <v>0</v>
      </c>
    </row>
    <row r="140" spans="1:9" x14ac:dyDescent="0.2">
      <c r="A140" s="81" t="s">
        <v>582</v>
      </c>
      <c r="B140" s="80"/>
      <c r="C140" s="80"/>
      <c r="D140" s="80" t="s">
        <v>112</v>
      </c>
      <c r="E140" s="80"/>
      <c r="F140" s="112"/>
      <c r="G140" s="80"/>
      <c r="H140" s="80"/>
      <c r="I140" s="87"/>
    </row>
    <row r="141" spans="1:9" x14ac:dyDescent="0.2">
      <c r="A141" s="86" t="s">
        <v>738</v>
      </c>
      <c r="B141" s="85" t="s">
        <v>113</v>
      </c>
      <c r="C141" s="86" t="s">
        <v>37</v>
      </c>
      <c r="D141" s="84" t="s">
        <v>114</v>
      </c>
      <c r="E141" s="86" t="s">
        <v>29</v>
      </c>
      <c r="F141" s="113">
        <v>162</v>
      </c>
      <c r="G141" s="87"/>
      <c r="H141" s="87">
        <f t="shared" ref="H141" si="22">ROUND(G141*(1+$H$3),2)</f>
        <v>0</v>
      </c>
      <c r="I141" s="87">
        <f t="shared" ref="I141:I197" si="23">ROUND(H141*F141,2)</f>
        <v>0</v>
      </c>
    </row>
    <row r="142" spans="1:9" x14ac:dyDescent="0.2">
      <c r="A142" s="124"/>
      <c r="B142" s="99"/>
      <c r="C142" s="100"/>
      <c r="D142" s="101"/>
      <c r="E142" s="100"/>
      <c r="F142" s="115"/>
      <c r="G142" s="103"/>
      <c r="H142" s="90" t="s">
        <v>554</v>
      </c>
      <c r="I142" s="83">
        <f>SUM(I141)</f>
        <v>0</v>
      </c>
    </row>
    <row r="143" spans="1:9" x14ac:dyDescent="0.2">
      <c r="A143" s="81" t="s">
        <v>583</v>
      </c>
      <c r="B143" s="80"/>
      <c r="C143" s="80"/>
      <c r="D143" s="80" t="s">
        <v>115</v>
      </c>
      <c r="E143" s="80"/>
      <c r="F143" s="112"/>
      <c r="G143" s="80"/>
      <c r="H143" s="80"/>
      <c r="I143" s="87"/>
    </row>
    <row r="144" spans="1:9" x14ac:dyDescent="0.2">
      <c r="A144" s="86" t="s">
        <v>739</v>
      </c>
      <c r="B144" s="85" t="s">
        <v>116</v>
      </c>
      <c r="C144" s="86" t="s">
        <v>37</v>
      </c>
      <c r="D144" s="84" t="s">
        <v>117</v>
      </c>
      <c r="E144" s="86" t="s">
        <v>69</v>
      </c>
      <c r="F144" s="113">
        <v>432.22</v>
      </c>
      <c r="G144" s="87"/>
      <c r="H144" s="87">
        <f t="shared" ref="H144" si="24">ROUND(G144*(1+$H$3),2)</f>
        <v>0</v>
      </c>
      <c r="I144" s="87">
        <f t="shared" si="23"/>
        <v>0</v>
      </c>
    </row>
    <row r="145" spans="1:9" x14ac:dyDescent="0.2">
      <c r="A145" s="124"/>
      <c r="B145" s="99"/>
      <c r="C145" s="100"/>
      <c r="D145" s="101"/>
      <c r="E145" s="100"/>
      <c r="F145" s="115"/>
      <c r="G145" s="103"/>
      <c r="H145" s="90" t="s">
        <v>554</v>
      </c>
      <c r="I145" s="83">
        <f>SUM(I144)</f>
        <v>0</v>
      </c>
    </row>
    <row r="146" spans="1:9" x14ac:dyDescent="0.2">
      <c r="A146" s="81" t="s">
        <v>584</v>
      </c>
      <c r="B146" s="80"/>
      <c r="C146" s="80"/>
      <c r="D146" s="80" t="s">
        <v>119</v>
      </c>
      <c r="E146" s="80"/>
      <c r="F146" s="112"/>
      <c r="G146" s="80"/>
      <c r="H146" s="80"/>
      <c r="I146" s="87"/>
    </row>
    <row r="147" spans="1:9" x14ac:dyDescent="0.2">
      <c r="A147" s="86" t="s">
        <v>740</v>
      </c>
      <c r="B147" s="85">
        <v>100160</v>
      </c>
      <c r="C147" s="86" t="s">
        <v>5</v>
      </c>
      <c r="D147" s="84" t="s">
        <v>121</v>
      </c>
      <c r="E147" s="86" t="s">
        <v>7</v>
      </c>
      <c r="F147" s="113">
        <v>1296.6600000000001</v>
      </c>
      <c r="G147" s="87"/>
      <c r="H147" s="87">
        <f t="shared" ref="H147:H148" si="25">ROUND(G147*(1+$H$3),2)</f>
        <v>0</v>
      </c>
      <c r="I147" s="87">
        <f t="shared" si="23"/>
        <v>0</v>
      </c>
    </row>
    <row r="148" spans="1:9" ht="25.5" x14ac:dyDescent="0.2">
      <c r="A148" s="86" t="s">
        <v>741</v>
      </c>
      <c r="B148" s="85">
        <v>34548</v>
      </c>
      <c r="C148" s="86" t="s">
        <v>12</v>
      </c>
      <c r="D148" s="84" t="s">
        <v>123</v>
      </c>
      <c r="E148" s="86" t="s">
        <v>58</v>
      </c>
      <c r="F148" s="113">
        <v>486</v>
      </c>
      <c r="G148" s="87"/>
      <c r="H148" s="87">
        <f t="shared" si="25"/>
        <v>0</v>
      </c>
      <c r="I148" s="87">
        <f t="shared" si="23"/>
        <v>0</v>
      </c>
    </row>
    <row r="149" spans="1:9" x14ac:dyDescent="0.2">
      <c r="A149" s="124"/>
      <c r="B149" s="99"/>
      <c r="C149" s="100"/>
      <c r="D149" s="101"/>
      <c r="E149" s="100"/>
      <c r="F149" s="115"/>
      <c r="G149" s="103"/>
      <c r="H149" s="90" t="s">
        <v>554</v>
      </c>
      <c r="I149" s="83">
        <f>SUM(I147:I148)</f>
        <v>0</v>
      </c>
    </row>
    <row r="150" spans="1:9" x14ac:dyDescent="0.2">
      <c r="A150" s="81" t="s">
        <v>585</v>
      </c>
      <c r="B150" s="80"/>
      <c r="C150" s="80"/>
      <c r="D150" s="80" t="s">
        <v>124</v>
      </c>
      <c r="E150" s="80"/>
      <c r="F150" s="112"/>
      <c r="G150" s="80"/>
      <c r="H150" s="80"/>
      <c r="I150" s="87"/>
    </row>
    <row r="151" spans="1:9" x14ac:dyDescent="0.2">
      <c r="A151" s="86" t="s">
        <v>742</v>
      </c>
      <c r="B151" s="85">
        <v>60010</v>
      </c>
      <c r="C151" s="86" t="s">
        <v>5</v>
      </c>
      <c r="D151" s="84" t="s">
        <v>126</v>
      </c>
      <c r="E151" s="86" t="s">
        <v>9</v>
      </c>
      <c r="F151" s="113">
        <v>0.98</v>
      </c>
      <c r="G151" s="87"/>
      <c r="H151" s="87">
        <f t="shared" ref="H151" si="26">ROUND(G151*(1+$H$3),2)</f>
        <v>0</v>
      </c>
      <c r="I151" s="87">
        <f t="shared" si="23"/>
        <v>0</v>
      </c>
    </row>
    <row r="152" spans="1:9" x14ac:dyDescent="0.2">
      <c r="A152" s="124"/>
      <c r="B152" s="99"/>
      <c r="C152" s="100"/>
      <c r="D152" s="101"/>
      <c r="E152" s="100"/>
      <c r="F152" s="115"/>
      <c r="G152" s="103"/>
      <c r="H152" s="90" t="s">
        <v>554</v>
      </c>
      <c r="I152" s="83">
        <f>SUM(I151)</f>
        <v>0</v>
      </c>
    </row>
    <row r="153" spans="1:9" x14ac:dyDescent="0.2">
      <c r="A153" s="81" t="s">
        <v>586</v>
      </c>
      <c r="B153" s="80"/>
      <c r="C153" s="80"/>
      <c r="D153" s="80" t="s">
        <v>127</v>
      </c>
      <c r="E153" s="80"/>
      <c r="F153" s="112"/>
      <c r="G153" s="80"/>
      <c r="H153" s="80"/>
      <c r="I153" s="87"/>
    </row>
    <row r="154" spans="1:9" x14ac:dyDescent="0.2">
      <c r="A154" s="86" t="s">
        <v>743</v>
      </c>
      <c r="B154" s="85">
        <v>100204</v>
      </c>
      <c r="C154" s="86" t="s">
        <v>5</v>
      </c>
      <c r="D154" s="84" t="s">
        <v>129</v>
      </c>
      <c r="E154" s="86" t="s">
        <v>69</v>
      </c>
      <c r="F154" s="113">
        <v>432.22</v>
      </c>
      <c r="G154" s="87"/>
      <c r="H154" s="87">
        <f t="shared" ref="H154" si="27">ROUND(G154*(1+$H$3),2)</f>
        <v>0</v>
      </c>
      <c r="I154" s="87">
        <f t="shared" si="23"/>
        <v>0</v>
      </c>
    </row>
    <row r="155" spans="1:9" x14ac:dyDescent="0.2">
      <c r="A155" s="124"/>
      <c r="B155" s="99"/>
      <c r="C155" s="100"/>
      <c r="D155" s="101"/>
      <c r="E155" s="100"/>
      <c r="F155" s="115"/>
      <c r="G155" s="103"/>
      <c r="H155" s="90" t="s">
        <v>554</v>
      </c>
      <c r="I155" s="83">
        <f>SUM(I154)</f>
        <v>0</v>
      </c>
    </row>
    <row r="156" spans="1:9" x14ac:dyDescent="0.2">
      <c r="A156" s="81" t="s">
        <v>587</v>
      </c>
      <c r="B156" s="80"/>
      <c r="C156" s="80"/>
      <c r="D156" s="80" t="s">
        <v>130</v>
      </c>
      <c r="E156" s="80"/>
      <c r="F156" s="112"/>
      <c r="G156" s="80"/>
      <c r="H156" s="80"/>
      <c r="I156" s="87"/>
    </row>
    <row r="157" spans="1:9" x14ac:dyDescent="0.2">
      <c r="A157" s="86" t="s">
        <v>747</v>
      </c>
      <c r="B157" s="85">
        <v>120208</v>
      </c>
      <c r="C157" s="86" t="s">
        <v>5</v>
      </c>
      <c r="D157" s="84" t="s">
        <v>132</v>
      </c>
      <c r="E157" s="86" t="s">
        <v>7</v>
      </c>
      <c r="F157" s="113">
        <v>432.22</v>
      </c>
      <c r="G157" s="87"/>
      <c r="H157" s="87">
        <f t="shared" ref="H157" si="28">ROUND(G157*(1+$H$3),2)</f>
        <v>0</v>
      </c>
      <c r="I157" s="87">
        <f t="shared" si="23"/>
        <v>0</v>
      </c>
    </row>
    <row r="158" spans="1:9" x14ac:dyDescent="0.2">
      <c r="A158" s="124"/>
      <c r="B158" s="99"/>
      <c r="C158" s="100"/>
      <c r="D158" s="101"/>
      <c r="E158" s="100"/>
      <c r="F158" s="115"/>
      <c r="G158" s="103"/>
      <c r="H158" s="90" t="s">
        <v>554</v>
      </c>
      <c r="I158" s="83">
        <f>SUM(I157)</f>
        <v>0</v>
      </c>
    </row>
    <row r="159" spans="1:9" x14ac:dyDescent="0.2">
      <c r="A159" s="81" t="s">
        <v>588</v>
      </c>
      <c r="B159" s="80"/>
      <c r="C159" s="80"/>
      <c r="D159" s="80" t="s">
        <v>133</v>
      </c>
      <c r="E159" s="80"/>
      <c r="F159" s="112"/>
      <c r="G159" s="80"/>
      <c r="H159" s="80"/>
      <c r="I159" s="87"/>
    </row>
    <row r="160" spans="1:9" x14ac:dyDescent="0.2">
      <c r="A160" s="86" t="s">
        <v>744</v>
      </c>
      <c r="B160" s="85">
        <v>61101</v>
      </c>
      <c r="C160" s="86" t="s">
        <v>5</v>
      </c>
      <c r="D160" s="84" t="s">
        <v>135</v>
      </c>
      <c r="E160" s="86" t="s">
        <v>7</v>
      </c>
      <c r="F160" s="113">
        <v>149.29</v>
      </c>
      <c r="G160" s="87"/>
      <c r="H160" s="87">
        <f t="shared" ref="H160:H166" si="29">ROUND(G160*(1+$H$3),2)</f>
        <v>0</v>
      </c>
      <c r="I160" s="87">
        <f t="shared" si="23"/>
        <v>0</v>
      </c>
    </row>
    <row r="161" spans="1:9" x14ac:dyDescent="0.2">
      <c r="A161" s="86" t="s">
        <v>750</v>
      </c>
      <c r="B161" s="85">
        <v>60303</v>
      </c>
      <c r="C161" s="86" t="s">
        <v>5</v>
      </c>
      <c r="D161" s="84" t="s">
        <v>137</v>
      </c>
      <c r="E161" s="86" t="s">
        <v>51</v>
      </c>
      <c r="F161" s="113">
        <v>282.16000000000003</v>
      </c>
      <c r="G161" s="87"/>
      <c r="H161" s="87">
        <f t="shared" si="29"/>
        <v>0</v>
      </c>
      <c r="I161" s="87">
        <f t="shared" si="23"/>
        <v>0</v>
      </c>
    </row>
    <row r="162" spans="1:9" x14ac:dyDescent="0.2">
      <c r="A162" s="86" t="s">
        <v>751</v>
      </c>
      <c r="B162" s="85">
        <v>60314</v>
      </c>
      <c r="C162" s="86" t="s">
        <v>5</v>
      </c>
      <c r="D162" s="84" t="s">
        <v>139</v>
      </c>
      <c r="E162" s="86" t="s">
        <v>51</v>
      </c>
      <c r="F162" s="113">
        <v>217.96</v>
      </c>
      <c r="G162" s="87"/>
      <c r="H162" s="87">
        <f t="shared" si="29"/>
        <v>0</v>
      </c>
      <c r="I162" s="87">
        <f t="shared" si="23"/>
        <v>0</v>
      </c>
    </row>
    <row r="163" spans="1:9" x14ac:dyDescent="0.2">
      <c r="A163" s="86" t="s">
        <v>752</v>
      </c>
      <c r="B163" s="85">
        <v>60524</v>
      </c>
      <c r="C163" s="86" t="s">
        <v>5</v>
      </c>
      <c r="D163" s="84" t="s">
        <v>140</v>
      </c>
      <c r="E163" s="86" t="s">
        <v>9</v>
      </c>
      <c r="F163" s="113">
        <v>10.45</v>
      </c>
      <c r="G163" s="87"/>
      <c r="H163" s="87">
        <f t="shared" si="29"/>
        <v>0</v>
      </c>
      <c r="I163" s="87">
        <f t="shared" si="23"/>
        <v>0</v>
      </c>
    </row>
    <row r="164" spans="1:9" x14ac:dyDescent="0.2">
      <c r="A164" s="86" t="s">
        <v>753</v>
      </c>
      <c r="B164" s="85">
        <v>2747</v>
      </c>
      <c r="C164" s="86" t="s">
        <v>5</v>
      </c>
      <c r="D164" s="84" t="s">
        <v>142</v>
      </c>
      <c r="E164" s="86" t="s">
        <v>7</v>
      </c>
      <c r="F164" s="113">
        <v>149.29</v>
      </c>
      <c r="G164" s="87"/>
      <c r="H164" s="87">
        <f t="shared" si="29"/>
        <v>0</v>
      </c>
      <c r="I164" s="87">
        <f t="shared" si="23"/>
        <v>0</v>
      </c>
    </row>
    <row r="165" spans="1:9" x14ac:dyDescent="0.2">
      <c r="A165" s="86" t="s">
        <v>754</v>
      </c>
      <c r="B165" s="85">
        <v>60800</v>
      </c>
      <c r="C165" s="86" t="s">
        <v>5</v>
      </c>
      <c r="D165" s="84" t="s">
        <v>144</v>
      </c>
      <c r="E165" s="86" t="s">
        <v>9</v>
      </c>
      <c r="F165" s="113">
        <v>10.45</v>
      </c>
      <c r="G165" s="87"/>
      <c r="H165" s="87">
        <f t="shared" si="29"/>
        <v>0</v>
      </c>
      <c r="I165" s="87">
        <f t="shared" si="23"/>
        <v>0</v>
      </c>
    </row>
    <row r="166" spans="1:9" x14ac:dyDescent="0.2">
      <c r="A166" s="86" t="s">
        <v>755</v>
      </c>
      <c r="B166" s="85">
        <v>120208</v>
      </c>
      <c r="C166" s="86" t="s">
        <v>5</v>
      </c>
      <c r="D166" s="84" t="s">
        <v>132</v>
      </c>
      <c r="E166" s="86" t="s">
        <v>7</v>
      </c>
      <c r="F166" s="113">
        <v>149.29</v>
      </c>
      <c r="G166" s="87"/>
      <c r="H166" s="87">
        <f t="shared" si="29"/>
        <v>0</v>
      </c>
      <c r="I166" s="87">
        <f t="shared" si="23"/>
        <v>0</v>
      </c>
    </row>
    <row r="167" spans="1:9" x14ac:dyDescent="0.2">
      <c r="A167" s="124"/>
      <c r="B167" s="99"/>
      <c r="C167" s="100"/>
      <c r="D167" s="101"/>
      <c r="E167" s="100"/>
      <c r="F167" s="115"/>
      <c r="G167" s="103"/>
      <c r="H167" s="90" t="s">
        <v>554</v>
      </c>
      <c r="I167" s="83">
        <f>SUM(I160:I166)</f>
        <v>0</v>
      </c>
    </row>
    <row r="168" spans="1:9" x14ac:dyDescent="0.2">
      <c r="A168" s="81" t="s">
        <v>590</v>
      </c>
      <c r="B168" s="80"/>
      <c r="C168" s="80"/>
      <c r="D168" s="80" t="s">
        <v>589</v>
      </c>
      <c r="E168" s="80"/>
      <c r="F168" s="112"/>
      <c r="G168" s="80"/>
      <c r="H168" s="80"/>
      <c r="I168" s="87"/>
    </row>
    <row r="169" spans="1:9" x14ac:dyDescent="0.2">
      <c r="A169" s="86" t="s">
        <v>756</v>
      </c>
      <c r="B169" s="85">
        <v>140301</v>
      </c>
      <c r="C169" s="86" t="s">
        <v>5</v>
      </c>
      <c r="D169" s="84" t="s">
        <v>146</v>
      </c>
      <c r="E169" s="86" t="s">
        <v>7</v>
      </c>
      <c r="F169" s="113">
        <v>407.39</v>
      </c>
      <c r="G169" s="87"/>
      <c r="H169" s="87">
        <f t="shared" ref="H169:H170" si="30">ROUND(G169*(1+$H$3),2)</f>
        <v>0</v>
      </c>
      <c r="I169" s="87">
        <f t="shared" si="23"/>
        <v>0</v>
      </c>
    </row>
    <row r="170" spans="1:9" x14ac:dyDescent="0.2">
      <c r="A170" s="86" t="s">
        <v>757</v>
      </c>
      <c r="B170" s="85">
        <v>140201</v>
      </c>
      <c r="C170" s="86" t="s">
        <v>5</v>
      </c>
      <c r="D170" s="84" t="s">
        <v>148</v>
      </c>
      <c r="E170" s="86" t="s">
        <v>7</v>
      </c>
      <c r="F170" s="113">
        <v>407.39</v>
      </c>
      <c r="G170" s="87"/>
      <c r="H170" s="87">
        <f t="shared" si="30"/>
        <v>0</v>
      </c>
      <c r="I170" s="87">
        <f t="shared" si="23"/>
        <v>0</v>
      </c>
    </row>
    <row r="171" spans="1:9" x14ac:dyDescent="0.2">
      <c r="A171" s="124"/>
      <c r="B171" s="99"/>
      <c r="C171" s="100"/>
      <c r="D171" s="101"/>
      <c r="E171" s="100"/>
      <c r="F171" s="115"/>
      <c r="G171" s="103"/>
      <c r="H171" s="90" t="s">
        <v>554</v>
      </c>
      <c r="I171" s="83">
        <f>SUM(I169:I170)</f>
        <v>0</v>
      </c>
    </row>
    <row r="172" spans="1:9" x14ac:dyDescent="0.2">
      <c r="A172" s="81" t="s">
        <v>591</v>
      </c>
      <c r="B172" s="80"/>
      <c r="C172" s="80"/>
      <c r="D172" s="80" t="s">
        <v>149</v>
      </c>
      <c r="E172" s="80"/>
      <c r="F172" s="112"/>
      <c r="G172" s="80"/>
      <c r="H172" s="80"/>
      <c r="I172" s="87"/>
    </row>
    <row r="173" spans="1:9" x14ac:dyDescent="0.2">
      <c r="A173" s="86" t="s">
        <v>746</v>
      </c>
      <c r="B173" s="85">
        <v>160501</v>
      </c>
      <c r="C173" s="86" t="s">
        <v>5</v>
      </c>
      <c r="D173" s="84" t="s">
        <v>151</v>
      </c>
      <c r="E173" s="86" t="s">
        <v>7</v>
      </c>
      <c r="F173" s="113">
        <v>407.39</v>
      </c>
      <c r="G173" s="87"/>
      <c r="H173" s="87">
        <f t="shared" ref="H173" si="31">ROUND(G173*(1+$H$3),2)</f>
        <v>0</v>
      </c>
      <c r="I173" s="87">
        <f t="shared" si="23"/>
        <v>0</v>
      </c>
    </row>
    <row r="174" spans="1:9" x14ac:dyDescent="0.2">
      <c r="A174" s="124"/>
      <c r="B174" s="99"/>
      <c r="C174" s="100"/>
      <c r="D174" s="101"/>
      <c r="E174" s="100"/>
      <c r="F174" s="115"/>
      <c r="G174" s="103"/>
      <c r="H174" s="90" t="s">
        <v>554</v>
      </c>
      <c r="I174" s="83">
        <f>SUM(I173)</f>
        <v>0</v>
      </c>
    </row>
    <row r="175" spans="1:9" x14ac:dyDescent="0.2">
      <c r="A175" s="81" t="s">
        <v>592</v>
      </c>
      <c r="B175" s="80"/>
      <c r="C175" s="80"/>
      <c r="D175" s="80" t="s">
        <v>152</v>
      </c>
      <c r="E175" s="80"/>
      <c r="F175" s="112"/>
      <c r="G175" s="80"/>
      <c r="H175" s="80"/>
      <c r="I175" s="87"/>
    </row>
    <row r="176" spans="1:9" x14ac:dyDescent="0.2">
      <c r="A176" s="86" t="s">
        <v>759</v>
      </c>
      <c r="B176" s="85">
        <v>160601</v>
      </c>
      <c r="C176" s="86" t="s">
        <v>5</v>
      </c>
      <c r="D176" s="84" t="s">
        <v>154</v>
      </c>
      <c r="E176" s="86" t="s">
        <v>69</v>
      </c>
      <c r="F176" s="113">
        <v>39.5</v>
      </c>
      <c r="G176" s="87"/>
      <c r="H176" s="87">
        <f t="shared" ref="H176:H177" si="32">ROUND(G176*(1+$H$3),2)</f>
        <v>0</v>
      </c>
      <c r="I176" s="87">
        <f t="shared" si="23"/>
        <v>0</v>
      </c>
    </row>
    <row r="177" spans="1:9" x14ac:dyDescent="0.2">
      <c r="A177" s="86" t="s">
        <v>762</v>
      </c>
      <c r="B177" s="85">
        <v>160602</v>
      </c>
      <c r="C177" s="86" t="s">
        <v>5</v>
      </c>
      <c r="D177" s="84" t="s">
        <v>156</v>
      </c>
      <c r="E177" s="86" t="s">
        <v>69</v>
      </c>
      <c r="F177" s="113">
        <v>131.1</v>
      </c>
      <c r="G177" s="87"/>
      <c r="H177" s="87">
        <f t="shared" si="32"/>
        <v>0</v>
      </c>
      <c r="I177" s="87">
        <f t="shared" si="23"/>
        <v>0</v>
      </c>
    </row>
    <row r="178" spans="1:9" x14ac:dyDescent="0.2">
      <c r="A178" s="124"/>
      <c r="B178" s="99"/>
      <c r="C178" s="100"/>
      <c r="D178" s="101"/>
      <c r="E178" s="100"/>
      <c r="F178" s="115"/>
      <c r="G178" s="103"/>
      <c r="H178" s="90" t="s">
        <v>554</v>
      </c>
      <c r="I178" s="83">
        <f>SUM(I176:I177)</f>
        <v>0</v>
      </c>
    </row>
    <row r="179" spans="1:9" x14ac:dyDescent="0.2">
      <c r="A179" s="81" t="s">
        <v>593</v>
      </c>
      <c r="B179" s="80"/>
      <c r="C179" s="80"/>
      <c r="D179" s="80" t="s">
        <v>157</v>
      </c>
      <c r="E179" s="80"/>
      <c r="F179" s="112"/>
      <c r="G179" s="80"/>
      <c r="H179" s="80"/>
      <c r="I179" s="87"/>
    </row>
    <row r="180" spans="1:9" x14ac:dyDescent="0.2">
      <c r="A180" s="86" t="s">
        <v>763</v>
      </c>
      <c r="B180" s="85">
        <v>100203</v>
      </c>
      <c r="C180" s="86" t="s">
        <v>5</v>
      </c>
      <c r="D180" s="84" t="s">
        <v>159</v>
      </c>
      <c r="E180" s="86" t="s">
        <v>7</v>
      </c>
      <c r="F180" s="113">
        <v>140</v>
      </c>
      <c r="G180" s="87"/>
      <c r="H180" s="87">
        <f t="shared" ref="H180:H182" si="33">ROUND(G180*(1+$H$3),2)</f>
        <v>0</v>
      </c>
      <c r="I180" s="87">
        <f t="shared" si="23"/>
        <v>0</v>
      </c>
    </row>
    <row r="181" spans="1:9" ht="25.5" x14ac:dyDescent="0.2">
      <c r="A181" s="86" t="s">
        <v>764</v>
      </c>
      <c r="B181" s="85">
        <v>201410</v>
      </c>
      <c r="C181" s="86" t="s">
        <v>5</v>
      </c>
      <c r="D181" s="84" t="s">
        <v>161</v>
      </c>
      <c r="E181" s="86" t="s">
        <v>7</v>
      </c>
      <c r="F181" s="113">
        <v>28</v>
      </c>
      <c r="G181" s="87"/>
      <c r="H181" s="87">
        <f t="shared" si="33"/>
        <v>0</v>
      </c>
      <c r="I181" s="87">
        <f t="shared" si="23"/>
        <v>0</v>
      </c>
    </row>
    <row r="182" spans="1:9" x14ac:dyDescent="0.2">
      <c r="A182" s="86" t="s">
        <v>765</v>
      </c>
      <c r="B182" s="85">
        <v>120208</v>
      </c>
      <c r="C182" s="86" t="s">
        <v>5</v>
      </c>
      <c r="D182" s="84" t="s">
        <v>132</v>
      </c>
      <c r="E182" s="86" t="s">
        <v>7</v>
      </c>
      <c r="F182" s="113">
        <v>140</v>
      </c>
      <c r="G182" s="87"/>
      <c r="H182" s="87">
        <f t="shared" si="33"/>
        <v>0</v>
      </c>
      <c r="I182" s="87">
        <f t="shared" si="23"/>
        <v>0</v>
      </c>
    </row>
    <row r="183" spans="1:9" x14ac:dyDescent="0.2">
      <c r="A183" s="124"/>
      <c r="B183" s="99"/>
      <c r="C183" s="100"/>
      <c r="D183" s="101"/>
      <c r="E183" s="100"/>
      <c r="F183" s="115"/>
      <c r="G183" s="103"/>
      <c r="H183" s="90" t="s">
        <v>554</v>
      </c>
      <c r="I183" s="83">
        <f>SUM(I180:I182)</f>
        <v>0</v>
      </c>
    </row>
    <row r="184" spans="1:9" x14ac:dyDescent="0.2">
      <c r="A184" s="81" t="s">
        <v>594</v>
      </c>
      <c r="B184" s="80"/>
      <c r="C184" s="80"/>
      <c r="D184" s="80" t="s">
        <v>162</v>
      </c>
      <c r="E184" s="80"/>
      <c r="F184" s="112"/>
      <c r="G184" s="80"/>
      <c r="H184" s="80"/>
      <c r="I184" s="87"/>
    </row>
    <row r="185" spans="1:9" x14ac:dyDescent="0.2">
      <c r="A185" s="81" t="s">
        <v>595</v>
      </c>
      <c r="B185" s="80"/>
      <c r="C185" s="80"/>
      <c r="D185" s="80" t="s">
        <v>163</v>
      </c>
      <c r="E185" s="80"/>
      <c r="F185" s="112"/>
      <c r="G185" s="80"/>
      <c r="H185" s="80"/>
      <c r="I185" s="87"/>
    </row>
    <row r="186" spans="1:9" x14ac:dyDescent="0.2">
      <c r="A186" s="86" t="s">
        <v>766</v>
      </c>
      <c r="B186" s="85">
        <v>80590</v>
      </c>
      <c r="C186" s="86" t="s">
        <v>5</v>
      </c>
      <c r="D186" s="84" t="s">
        <v>165</v>
      </c>
      <c r="E186" s="86" t="s">
        <v>166</v>
      </c>
      <c r="F186" s="113">
        <v>7</v>
      </c>
      <c r="G186" s="87"/>
      <c r="H186" s="87">
        <f t="shared" ref="H186:H187" si="34">ROUND(G186*(1+$H$3),2)</f>
        <v>0</v>
      </c>
      <c r="I186" s="87">
        <f t="shared" si="23"/>
        <v>0</v>
      </c>
    </row>
    <row r="187" spans="1:9" x14ac:dyDescent="0.2">
      <c r="A187" s="86" t="s">
        <v>768</v>
      </c>
      <c r="B187" s="85">
        <v>80504</v>
      </c>
      <c r="C187" s="86" t="s">
        <v>5</v>
      </c>
      <c r="D187" s="84" t="s">
        <v>167</v>
      </c>
      <c r="E187" s="86" t="s">
        <v>166</v>
      </c>
      <c r="F187" s="113">
        <v>9</v>
      </c>
      <c r="G187" s="87"/>
      <c r="H187" s="87">
        <f t="shared" si="34"/>
        <v>0</v>
      </c>
      <c r="I187" s="87">
        <f t="shared" si="23"/>
        <v>0</v>
      </c>
    </row>
    <row r="188" spans="1:9" x14ac:dyDescent="0.2">
      <c r="A188" s="124"/>
      <c r="B188" s="99"/>
      <c r="C188" s="100"/>
      <c r="D188" s="101"/>
      <c r="E188" s="100"/>
      <c r="F188" s="115"/>
      <c r="G188" s="103"/>
      <c r="H188" s="90" t="s">
        <v>554</v>
      </c>
      <c r="I188" s="83">
        <f>SUM(I186:I187)</f>
        <v>0</v>
      </c>
    </row>
    <row r="189" spans="1:9" x14ac:dyDescent="0.2">
      <c r="A189" s="81" t="s">
        <v>596</v>
      </c>
      <c r="B189" s="80"/>
      <c r="C189" s="80"/>
      <c r="D189" s="80" t="s">
        <v>168</v>
      </c>
      <c r="E189" s="80"/>
      <c r="F189" s="112"/>
      <c r="G189" s="80"/>
      <c r="H189" s="80"/>
      <c r="I189" s="87"/>
    </row>
    <row r="190" spans="1:9" x14ac:dyDescent="0.2">
      <c r="A190" s="86" t="s">
        <v>769</v>
      </c>
      <c r="B190" s="85">
        <v>80572</v>
      </c>
      <c r="C190" s="86" t="s">
        <v>5</v>
      </c>
      <c r="D190" s="84" t="s">
        <v>170</v>
      </c>
      <c r="E190" s="86" t="s">
        <v>82</v>
      </c>
      <c r="F190" s="113">
        <v>7</v>
      </c>
      <c r="G190" s="87"/>
      <c r="H190" s="87">
        <f t="shared" ref="H190:H194" si="35">ROUND(G190*(1+$H$3),2)</f>
        <v>0</v>
      </c>
      <c r="I190" s="87">
        <f t="shared" si="23"/>
        <v>0</v>
      </c>
    </row>
    <row r="191" spans="1:9" x14ac:dyDescent="0.2">
      <c r="A191" s="86" t="s">
        <v>770</v>
      </c>
      <c r="B191" s="85">
        <v>80570</v>
      </c>
      <c r="C191" s="86" t="s">
        <v>5</v>
      </c>
      <c r="D191" s="84" t="s">
        <v>172</v>
      </c>
      <c r="E191" s="86" t="s">
        <v>166</v>
      </c>
      <c r="F191" s="113">
        <v>6</v>
      </c>
      <c r="G191" s="87"/>
      <c r="H191" s="87">
        <f t="shared" si="35"/>
        <v>0</v>
      </c>
      <c r="I191" s="87">
        <f t="shared" si="23"/>
        <v>0</v>
      </c>
    </row>
    <row r="192" spans="1:9" x14ac:dyDescent="0.2">
      <c r="A192" s="86" t="s">
        <v>771</v>
      </c>
      <c r="B192" s="85">
        <v>80660</v>
      </c>
      <c r="C192" s="86" t="s">
        <v>5</v>
      </c>
      <c r="D192" s="84" t="s">
        <v>173</v>
      </c>
      <c r="E192" s="86" t="s">
        <v>166</v>
      </c>
      <c r="F192" s="113">
        <v>2</v>
      </c>
      <c r="G192" s="87"/>
      <c r="H192" s="87">
        <f t="shared" si="35"/>
        <v>0</v>
      </c>
      <c r="I192" s="87">
        <f t="shared" si="23"/>
        <v>0</v>
      </c>
    </row>
    <row r="193" spans="1:9" x14ac:dyDescent="0.2">
      <c r="A193" s="86" t="s">
        <v>772</v>
      </c>
      <c r="B193" s="85">
        <v>80689</v>
      </c>
      <c r="C193" s="86" t="s">
        <v>5</v>
      </c>
      <c r="D193" s="84" t="s">
        <v>175</v>
      </c>
      <c r="E193" s="86" t="s">
        <v>166</v>
      </c>
      <c r="F193" s="113">
        <v>6</v>
      </c>
      <c r="G193" s="87"/>
      <c r="H193" s="87">
        <f t="shared" si="35"/>
        <v>0</v>
      </c>
      <c r="I193" s="87">
        <f t="shared" si="23"/>
        <v>0</v>
      </c>
    </row>
    <row r="194" spans="1:9" x14ac:dyDescent="0.2">
      <c r="A194" s="86" t="s">
        <v>773</v>
      </c>
      <c r="B194" s="85">
        <v>80805</v>
      </c>
      <c r="C194" s="86" t="s">
        <v>5</v>
      </c>
      <c r="D194" s="84" t="s">
        <v>176</v>
      </c>
      <c r="E194" s="86" t="s">
        <v>166</v>
      </c>
      <c r="F194" s="113">
        <v>2</v>
      </c>
      <c r="G194" s="87"/>
      <c r="H194" s="87">
        <f t="shared" si="35"/>
        <v>0</v>
      </c>
      <c r="I194" s="87">
        <f t="shared" si="23"/>
        <v>0</v>
      </c>
    </row>
    <row r="195" spans="1:9" x14ac:dyDescent="0.2">
      <c r="A195" s="124"/>
      <c r="B195" s="99"/>
      <c r="C195" s="100"/>
      <c r="D195" s="101"/>
      <c r="E195" s="100"/>
      <c r="F195" s="115"/>
      <c r="G195" s="103"/>
      <c r="H195" s="90" t="s">
        <v>554</v>
      </c>
      <c r="I195" s="83">
        <f>SUM(I190:I194)</f>
        <v>0</v>
      </c>
    </row>
    <row r="196" spans="1:9" x14ac:dyDescent="0.2">
      <c r="A196" s="81" t="s">
        <v>597</v>
      </c>
      <c r="B196" s="80"/>
      <c r="C196" s="80"/>
      <c r="D196" s="80" t="s">
        <v>177</v>
      </c>
      <c r="E196" s="80"/>
      <c r="F196" s="112"/>
      <c r="G196" s="80"/>
      <c r="H196" s="80"/>
      <c r="I196" s="87"/>
    </row>
    <row r="197" spans="1:9" x14ac:dyDescent="0.2">
      <c r="A197" s="86" t="s">
        <v>774</v>
      </c>
      <c r="B197" s="85">
        <v>81861</v>
      </c>
      <c r="C197" s="86" t="s">
        <v>5</v>
      </c>
      <c r="D197" s="84" t="s">
        <v>178</v>
      </c>
      <c r="E197" s="86" t="s">
        <v>166</v>
      </c>
      <c r="F197" s="113">
        <v>2</v>
      </c>
      <c r="G197" s="87"/>
      <c r="H197" s="87">
        <f t="shared" ref="H197" si="36">ROUND(G197*(1+$H$3),2)</f>
        <v>0</v>
      </c>
      <c r="I197" s="87">
        <f t="shared" si="23"/>
        <v>0</v>
      </c>
    </row>
    <row r="198" spans="1:9" x14ac:dyDescent="0.2">
      <c r="A198" s="124"/>
      <c r="B198" s="99"/>
      <c r="C198" s="100"/>
      <c r="D198" s="101"/>
      <c r="E198" s="100"/>
      <c r="F198" s="115"/>
      <c r="G198" s="103"/>
      <c r="H198" s="90" t="s">
        <v>554</v>
      </c>
      <c r="I198" s="83">
        <f>SUM(I197)</f>
        <v>0</v>
      </c>
    </row>
    <row r="199" spans="1:9" x14ac:dyDescent="0.2">
      <c r="A199" s="81" t="s">
        <v>598</v>
      </c>
      <c r="B199" s="80"/>
      <c r="C199" s="80"/>
      <c r="D199" s="80" t="s">
        <v>179</v>
      </c>
      <c r="E199" s="80"/>
      <c r="F199" s="112"/>
      <c r="G199" s="80"/>
      <c r="H199" s="80"/>
      <c r="I199" s="87"/>
    </row>
    <row r="200" spans="1:9" x14ac:dyDescent="0.2">
      <c r="A200" s="86" t="s">
        <v>775</v>
      </c>
      <c r="B200" s="85">
        <v>80977</v>
      </c>
      <c r="C200" s="86" t="s">
        <v>5</v>
      </c>
      <c r="D200" s="84" t="s">
        <v>180</v>
      </c>
      <c r="E200" s="86" t="s">
        <v>166</v>
      </c>
      <c r="F200" s="113">
        <v>7</v>
      </c>
      <c r="G200" s="87"/>
      <c r="H200" s="87">
        <f t="shared" ref="H200:H206" si="37">ROUND(G200*(1+$H$3),2)</f>
        <v>0</v>
      </c>
      <c r="I200" s="87">
        <f t="shared" ref="I200:I263" si="38">ROUND(H200*F200,2)</f>
        <v>0</v>
      </c>
    </row>
    <row r="201" spans="1:9" x14ac:dyDescent="0.2">
      <c r="A201" s="86" t="s">
        <v>776</v>
      </c>
      <c r="B201" s="85">
        <v>80903</v>
      </c>
      <c r="C201" s="86" t="s">
        <v>5</v>
      </c>
      <c r="D201" s="84" t="s">
        <v>181</v>
      </c>
      <c r="E201" s="86" t="s">
        <v>166</v>
      </c>
      <c r="F201" s="113">
        <v>4</v>
      </c>
      <c r="G201" s="87"/>
      <c r="H201" s="87">
        <f t="shared" si="37"/>
        <v>0</v>
      </c>
      <c r="I201" s="87">
        <f t="shared" si="38"/>
        <v>0</v>
      </c>
    </row>
    <row r="202" spans="1:9" x14ac:dyDescent="0.2">
      <c r="A202" s="86" t="s">
        <v>777</v>
      </c>
      <c r="B202" s="85">
        <v>81008</v>
      </c>
      <c r="C202" s="86" t="s">
        <v>5</v>
      </c>
      <c r="D202" s="84" t="s">
        <v>182</v>
      </c>
      <c r="E202" s="86" t="s">
        <v>69</v>
      </c>
      <c r="F202" s="113">
        <v>47.5</v>
      </c>
      <c r="G202" s="87"/>
      <c r="H202" s="87">
        <f t="shared" si="37"/>
        <v>0</v>
      </c>
      <c r="I202" s="87">
        <f t="shared" si="38"/>
        <v>0</v>
      </c>
    </row>
    <row r="203" spans="1:9" x14ac:dyDescent="0.2">
      <c r="A203" s="86" t="s">
        <v>767</v>
      </c>
      <c r="B203" s="85">
        <v>81003</v>
      </c>
      <c r="C203" s="86" t="s">
        <v>5</v>
      </c>
      <c r="D203" s="84" t="s">
        <v>183</v>
      </c>
      <c r="E203" s="86" t="s">
        <v>58</v>
      </c>
      <c r="F203" s="113">
        <v>97.55</v>
      </c>
      <c r="G203" s="87"/>
      <c r="H203" s="87">
        <f t="shared" si="37"/>
        <v>0</v>
      </c>
      <c r="I203" s="87">
        <f t="shared" si="38"/>
        <v>0</v>
      </c>
    </row>
    <row r="204" spans="1:9" x14ac:dyDescent="0.2">
      <c r="A204" s="86" t="s">
        <v>778</v>
      </c>
      <c r="B204" s="85">
        <v>81321</v>
      </c>
      <c r="C204" s="86" t="s">
        <v>5</v>
      </c>
      <c r="D204" s="84" t="s">
        <v>184</v>
      </c>
      <c r="E204" s="86" t="s">
        <v>166</v>
      </c>
      <c r="F204" s="113">
        <v>29</v>
      </c>
      <c r="G204" s="87"/>
      <c r="H204" s="87">
        <f t="shared" si="37"/>
        <v>0</v>
      </c>
      <c r="I204" s="87">
        <f t="shared" si="38"/>
        <v>0</v>
      </c>
    </row>
    <row r="205" spans="1:9" x14ac:dyDescent="0.2">
      <c r="A205" s="86" t="s">
        <v>779</v>
      </c>
      <c r="B205" s="85">
        <v>81402</v>
      </c>
      <c r="C205" s="86" t="s">
        <v>5</v>
      </c>
      <c r="D205" s="84" t="s">
        <v>185</v>
      </c>
      <c r="E205" s="86" t="s">
        <v>166</v>
      </c>
      <c r="F205" s="113">
        <v>13</v>
      </c>
      <c r="G205" s="87"/>
      <c r="H205" s="87">
        <f t="shared" si="37"/>
        <v>0</v>
      </c>
      <c r="I205" s="87">
        <f t="shared" si="38"/>
        <v>0</v>
      </c>
    </row>
    <row r="206" spans="1:9" x14ac:dyDescent="0.2">
      <c r="A206" s="86" t="s">
        <v>780</v>
      </c>
      <c r="B206" s="85">
        <v>81361</v>
      </c>
      <c r="C206" s="86" t="s">
        <v>5</v>
      </c>
      <c r="D206" s="84" t="s">
        <v>186</v>
      </c>
      <c r="E206" s="86" t="s">
        <v>166</v>
      </c>
      <c r="F206" s="113">
        <v>13</v>
      </c>
      <c r="G206" s="87"/>
      <c r="H206" s="87">
        <f t="shared" si="37"/>
        <v>0</v>
      </c>
      <c r="I206" s="87">
        <f t="shared" si="38"/>
        <v>0</v>
      </c>
    </row>
    <row r="207" spans="1:9" x14ac:dyDescent="0.2">
      <c r="A207" s="124"/>
      <c r="B207" s="99"/>
      <c r="C207" s="100"/>
      <c r="D207" s="101"/>
      <c r="E207" s="100"/>
      <c r="F207" s="115"/>
      <c r="G207" s="103"/>
      <c r="H207" s="90" t="s">
        <v>554</v>
      </c>
      <c r="I207" s="83">
        <f>SUM(I200:I206)</f>
        <v>0</v>
      </c>
    </row>
    <row r="208" spans="1:9" x14ac:dyDescent="0.2">
      <c r="A208" s="125"/>
      <c r="B208" s="105"/>
      <c r="C208" s="106"/>
      <c r="D208" s="107"/>
      <c r="E208" s="106"/>
      <c r="F208" s="117"/>
      <c r="G208" s="109"/>
      <c r="H208" s="110" t="s">
        <v>1108</v>
      </c>
      <c r="I208" s="83">
        <f>SUM(I207,I198,I195,I188)</f>
        <v>0</v>
      </c>
    </row>
    <row r="209" spans="1:9" x14ac:dyDescent="0.2">
      <c r="A209" s="81" t="s">
        <v>599</v>
      </c>
      <c r="B209" s="80"/>
      <c r="C209" s="80"/>
      <c r="D209" s="80" t="s">
        <v>600</v>
      </c>
      <c r="E209" s="80"/>
      <c r="F209" s="112"/>
      <c r="G209" s="80"/>
      <c r="H209" s="80"/>
      <c r="I209" s="87"/>
    </row>
    <row r="210" spans="1:9" x14ac:dyDescent="0.2">
      <c r="A210" s="86" t="s">
        <v>781</v>
      </c>
      <c r="B210" s="85">
        <v>81850</v>
      </c>
      <c r="C210" s="86" t="s">
        <v>5</v>
      </c>
      <c r="D210" s="84" t="s">
        <v>187</v>
      </c>
      <c r="E210" s="86" t="s">
        <v>166</v>
      </c>
      <c r="F210" s="113">
        <v>2</v>
      </c>
      <c r="G210" s="87"/>
      <c r="H210" s="87">
        <f t="shared" ref="H210:H222" si="39">ROUND(G210*(1+$H$3),2)</f>
        <v>0</v>
      </c>
      <c r="I210" s="87">
        <f t="shared" si="38"/>
        <v>0</v>
      </c>
    </row>
    <row r="211" spans="1:9" x14ac:dyDescent="0.2">
      <c r="A211" s="86" t="s">
        <v>783</v>
      </c>
      <c r="B211" s="85">
        <v>70710</v>
      </c>
      <c r="C211" s="86" t="s">
        <v>5</v>
      </c>
      <c r="D211" s="84" t="s">
        <v>188</v>
      </c>
      <c r="E211" s="86" t="s">
        <v>166</v>
      </c>
      <c r="F211" s="113">
        <v>6</v>
      </c>
      <c r="G211" s="87"/>
      <c r="H211" s="87">
        <f t="shared" si="39"/>
        <v>0</v>
      </c>
      <c r="I211" s="87">
        <f t="shared" si="38"/>
        <v>0</v>
      </c>
    </row>
    <row r="212" spans="1:9" ht="25.5" x14ac:dyDescent="0.2">
      <c r="A212" s="86" t="s">
        <v>784</v>
      </c>
      <c r="B212" s="85">
        <v>81832</v>
      </c>
      <c r="C212" s="86" t="s">
        <v>5</v>
      </c>
      <c r="D212" s="84" t="s">
        <v>189</v>
      </c>
      <c r="E212" s="86" t="s">
        <v>7</v>
      </c>
      <c r="F212" s="113">
        <v>2</v>
      </c>
      <c r="G212" s="87"/>
      <c r="H212" s="87">
        <f t="shared" si="39"/>
        <v>0</v>
      </c>
      <c r="I212" s="87">
        <f t="shared" si="38"/>
        <v>0</v>
      </c>
    </row>
    <row r="213" spans="1:9" x14ac:dyDescent="0.2">
      <c r="A213" s="86" t="s">
        <v>785</v>
      </c>
      <c r="B213" s="85">
        <v>81829</v>
      </c>
      <c r="C213" s="86" t="s">
        <v>5</v>
      </c>
      <c r="D213" s="84" t="s">
        <v>190</v>
      </c>
      <c r="E213" s="86" t="s">
        <v>7</v>
      </c>
      <c r="F213" s="113">
        <v>2</v>
      </c>
      <c r="G213" s="87"/>
      <c r="H213" s="87">
        <f t="shared" si="39"/>
        <v>0</v>
      </c>
      <c r="I213" s="87">
        <f t="shared" si="38"/>
        <v>0</v>
      </c>
    </row>
    <row r="214" spans="1:9" x14ac:dyDescent="0.2">
      <c r="A214" s="86" t="s">
        <v>786</v>
      </c>
      <c r="B214" s="85">
        <v>82302</v>
      </c>
      <c r="C214" s="86" t="s">
        <v>5</v>
      </c>
      <c r="D214" s="84" t="s">
        <v>191</v>
      </c>
      <c r="E214" s="86" t="s">
        <v>69</v>
      </c>
      <c r="F214" s="113">
        <v>123.09</v>
      </c>
      <c r="G214" s="87"/>
      <c r="H214" s="87">
        <f t="shared" si="39"/>
        <v>0</v>
      </c>
      <c r="I214" s="87">
        <f t="shared" si="38"/>
        <v>0</v>
      </c>
    </row>
    <row r="215" spans="1:9" x14ac:dyDescent="0.2">
      <c r="A215" s="86" t="s">
        <v>787</v>
      </c>
      <c r="B215" s="85">
        <v>82304</v>
      </c>
      <c r="C215" s="86" t="s">
        <v>5</v>
      </c>
      <c r="D215" s="84" t="s">
        <v>192</v>
      </c>
      <c r="E215" s="86" t="s">
        <v>69</v>
      </c>
      <c r="F215" s="113">
        <v>37.299999999999997</v>
      </c>
      <c r="G215" s="87"/>
      <c r="H215" s="87">
        <f t="shared" si="39"/>
        <v>0</v>
      </c>
      <c r="I215" s="87">
        <f t="shared" si="38"/>
        <v>0</v>
      </c>
    </row>
    <row r="216" spans="1:9" x14ac:dyDescent="0.2">
      <c r="A216" s="86" t="s">
        <v>788</v>
      </c>
      <c r="B216" s="85">
        <v>71748</v>
      </c>
      <c r="C216" s="86" t="s">
        <v>5</v>
      </c>
      <c r="D216" s="84" t="s">
        <v>193</v>
      </c>
      <c r="E216" s="86" t="s">
        <v>166</v>
      </c>
      <c r="F216" s="113">
        <v>24</v>
      </c>
      <c r="G216" s="87"/>
      <c r="H216" s="87">
        <f t="shared" si="39"/>
        <v>0</v>
      </c>
      <c r="I216" s="87">
        <f t="shared" si="38"/>
        <v>0</v>
      </c>
    </row>
    <row r="217" spans="1:9" x14ac:dyDescent="0.2">
      <c r="A217" s="86" t="s">
        <v>789</v>
      </c>
      <c r="B217" s="85">
        <v>81690</v>
      </c>
      <c r="C217" s="86" t="s">
        <v>5</v>
      </c>
      <c r="D217" s="84" t="s">
        <v>194</v>
      </c>
      <c r="E217" s="86" t="s">
        <v>166</v>
      </c>
      <c r="F217" s="113">
        <v>10</v>
      </c>
      <c r="G217" s="87"/>
      <c r="H217" s="87">
        <f t="shared" si="39"/>
        <v>0</v>
      </c>
      <c r="I217" s="87">
        <f t="shared" si="38"/>
        <v>0</v>
      </c>
    </row>
    <row r="218" spans="1:9" x14ac:dyDescent="0.2">
      <c r="A218" s="86" t="s">
        <v>790</v>
      </c>
      <c r="B218" s="85">
        <v>11849</v>
      </c>
      <c r="C218" s="86" t="s">
        <v>12</v>
      </c>
      <c r="D218" s="84" t="s">
        <v>83</v>
      </c>
      <c r="E218" s="86" t="s">
        <v>84</v>
      </c>
      <c r="F218" s="113">
        <v>20</v>
      </c>
      <c r="G218" s="87"/>
      <c r="H218" s="87">
        <f t="shared" si="39"/>
        <v>0</v>
      </c>
      <c r="I218" s="87">
        <f t="shared" si="38"/>
        <v>0</v>
      </c>
    </row>
    <row r="219" spans="1:9" x14ac:dyDescent="0.2">
      <c r="A219" s="86" t="s">
        <v>791</v>
      </c>
      <c r="B219" s="85">
        <v>81550</v>
      </c>
      <c r="C219" s="86" t="s">
        <v>5</v>
      </c>
      <c r="D219" s="84" t="s">
        <v>195</v>
      </c>
      <c r="E219" s="86" t="s">
        <v>166</v>
      </c>
      <c r="F219" s="113">
        <v>24</v>
      </c>
      <c r="G219" s="87"/>
      <c r="H219" s="87">
        <f t="shared" si="39"/>
        <v>0</v>
      </c>
      <c r="I219" s="87">
        <f t="shared" si="38"/>
        <v>0</v>
      </c>
    </row>
    <row r="220" spans="1:9" x14ac:dyDescent="0.2">
      <c r="A220" s="86" t="s">
        <v>792</v>
      </c>
      <c r="B220" s="85">
        <v>81702</v>
      </c>
      <c r="C220" s="86" t="s">
        <v>5</v>
      </c>
      <c r="D220" s="84" t="s">
        <v>196</v>
      </c>
      <c r="E220" s="86" t="s">
        <v>166</v>
      </c>
      <c r="F220" s="113">
        <v>4</v>
      </c>
      <c r="G220" s="87"/>
      <c r="H220" s="87">
        <f t="shared" si="39"/>
        <v>0</v>
      </c>
      <c r="I220" s="87">
        <f t="shared" si="38"/>
        <v>0</v>
      </c>
    </row>
    <row r="221" spans="1:9" x14ac:dyDescent="0.2">
      <c r="A221" s="86" t="s">
        <v>793</v>
      </c>
      <c r="B221" s="85">
        <v>81869</v>
      </c>
      <c r="C221" s="86" t="s">
        <v>5</v>
      </c>
      <c r="D221" s="84" t="s">
        <v>362</v>
      </c>
      <c r="E221" s="86" t="s">
        <v>166</v>
      </c>
      <c r="F221" s="113">
        <v>1</v>
      </c>
      <c r="G221" s="87"/>
      <c r="H221" s="87">
        <f t="shared" si="39"/>
        <v>0</v>
      </c>
      <c r="I221" s="87">
        <f t="shared" si="38"/>
        <v>0</v>
      </c>
    </row>
    <row r="222" spans="1:9" x14ac:dyDescent="0.2">
      <c r="A222" s="86" t="s">
        <v>794</v>
      </c>
      <c r="B222" s="85">
        <v>81874</v>
      </c>
      <c r="C222" s="86" t="s">
        <v>5</v>
      </c>
      <c r="D222" s="84" t="s">
        <v>363</v>
      </c>
      <c r="E222" s="86" t="s">
        <v>166</v>
      </c>
      <c r="F222" s="113">
        <v>1</v>
      </c>
      <c r="G222" s="87"/>
      <c r="H222" s="87">
        <f t="shared" si="39"/>
        <v>0</v>
      </c>
      <c r="I222" s="87">
        <f t="shared" si="38"/>
        <v>0</v>
      </c>
    </row>
    <row r="223" spans="1:9" x14ac:dyDescent="0.2">
      <c r="A223" s="124"/>
      <c r="B223" s="99"/>
      <c r="C223" s="100"/>
      <c r="D223" s="101"/>
      <c r="E223" s="100"/>
      <c r="F223" s="115"/>
      <c r="G223" s="103"/>
      <c r="H223" s="90" t="s">
        <v>554</v>
      </c>
      <c r="I223" s="83">
        <f>SUM(I210:I222)</f>
        <v>0</v>
      </c>
    </row>
    <row r="224" spans="1:9" x14ac:dyDescent="0.2">
      <c r="A224" s="81" t="s">
        <v>603</v>
      </c>
      <c r="B224" s="80"/>
      <c r="C224" s="80"/>
      <c r="D224" s="80" t="s">
        <v>601</v>
      </c>
      <c r="E224" s="80"/>
      <c r="F224" s="112"/>
      <c r="G224" s="80"/>
      <c r="H224" s="80"/>
      <c r="I224" s="87"/>
    </row>
    <row r="225" spans="1:9" x14ac:dyDescent="0.2">
      <c r="A225" s="86" t="s">
        <v>795</v>
      </c>
      <c r="B225" s="85">
        <v>210515</v>
      </c>
      <c r="C225" s="86" t="s">
        <v>5</v>
      </c>
      <c r="D225" s="84" t="s">
        <v>197</v>
      </c>
      <c r="E225" s="86" t="s">
        <v>7</v>
      </c>
      <c r="F225" s="113">
        <v>92.62</v>
      </c>
      <c r="G225" s="87"/>
      <c r="H225" s="87">
        <f t="shared" ref="H225:H226" si="40">ROUND(G225*(1+$H$3),2)</f>
        <v>0</v>
      </c>
      <c r="I225" s="87">
        <f t="shared" si="38"/>
        <v>0</v>
      </c>
    </row>
    <row r="226" spans="1:9" x14ac:dyDescent="0.2">
      <c r="A226" s="86" t="s">
        <v>796</v>
      </c>
      <c r="B226" s="85">
        <v>261000</v>
      </c>
      <c r="C226" s="86" t="s">
        <v>5</v>
      </c>
      <c r="D226" s="84" t="s">
        <v>199</v>
      </c>
      <c r="E226" s="86" t="s">
        <v>7</v>
      </c>
      <c r="F226" s="113">
        <v>241.91</v>
      </c>
      <c r="G226" s="87"/>
      <c r="H226" s="87">
        <f t="shared" si="40"/>
        <v>0</v>
      </c>
      <c r="I226" s="87">
        <f t="shared" si="38"/>
        <v>0</v>
      </c>
    </row>
    <row r="227" spans="1:9" x14ac:dyDescent="0.2">
      <c r="A227" s="124"/>
      <c r="B227" s="99"/>
      <c r="C227" s="100"/>
      <c r="D227" s="101"/>
      <c r="E227" s="100"/>
      <c r="F227" s="115"/>
      <c r="G227" s="103"/>
      <c r="H227" s="90" t="s">
        <v>554</v>
      </c>
      <c r="I227" s="83">
        <f>SUM(I225:I226)</f>
        <v>0</v>
      </c>
    </row>
    <row r="228" spans="1:9" x14ac:dyDescent="0.2">
      <c r="A228" s="81" t="s">
        <v>604</v>
      </c>
      <c r="B228" s="80"/>
      <c r="C228" s="80"/>
      <c r="D228" s="80" t="s">
        <v>578</v>
      </c>
      <c r="E228" s="80"/>
      <c r="F228" s="112"/>
      <c r="G228" s="80"/>
      <c r="H228" s="80"/>
      <c r="I228" s="87"/>
    </row>
    <row r="229" spans="1:9" x14ac:dyDescent="0.2">
      <c r="A229" s="86" t="s">
        <v>797</v>
      </c>
      <c r="B229" s="85">
        <v>200101</v>
      </c>
      <c r="C229" s="86" t="s">
        <v>5</v>
      </c>
      <c r="D229" s="84" t="s">
        <v>201</v>
      </c>
      <c r="E229" s="86" t="s">
        <v>7</v>
      </c>
      <c r="F229" s="113">
        <v>2593.3200000000002</v>
      </c>
      <c r="G229" s="87"/>
      <c r="H229" s="87">
        <f t="shared" ref="H229:H235" si="41">ROUND(G229*(1+$H$3),2)</f>
        <v>0</v>
      </c>
      <c r="I229" s="87">
        <f t="shared" si="38"/>
        <v>0</v>
      </c>
    </row>
    <row r="230" spans="1:9" x14ac:dyDescent="0.2">
      <c r="A230" s="86" t="s">
        <v>798</v>
      </c>
      <c r="B230" s="85">
        <v>200201</v>
      </c>
      <c r="C230" s="86" t="s">
        <v>5</v>
      </c>
      <c r="D230" s="84" t="s">
        <v>203</v>
      </c>
      <c r="E230" s="86" t="s">
        <v>7</v>
      </c>
      <c r="F230" s="113">
        <v>2593.3200000000002</v>
      </c>
      <c r="G230" s="87"/>
      <c r="H230" s="87">
        <f t="shared" si="41"/>
        <v>0</v>
      </c>
      <c r="I230" s="87">
        <f t="shared" si="38"/>
        <v>0</v>
      </c>
    </row>
    <row r="231" spans="1:9" x14ac:dyDescent="0.2">
      <c r="A231" s="86" t="s">
        <v>799</v>
      </c>
      <c r="B231" s="85">
        <v>201302</v>
      </c>
      <c r="C231" s="86" t="s">
        <v>5</v>
      </c>
      <c r="D231" s="84" t="s">
        <v>205</v>
      </c>
      <c r="E231" s="86" t="s">
        <v>7</v>
      </c>
      <c r="F231" s="113">
        <v>221.8</v>
      </c>
      <c r="G231" s="87"/>
      <c r="H231" s="87">
        <f t="shared" si="41"/>
        <v>0</v>
      </c>
      <c r="I231" s="87">
        <f t="shared" si="38"/>
        <v>0</v>
      </c>
    </row>
    <row r="232" spans="1:9" x14ac:dyDescent="0.2">
      <c r="A232" s="86" t="s">
        <v>800</v>
      </c>
      <c r="B232" s="85">
        <v>261300</v>
      </c>
      <c r="C232" s="86" t="s">
        <v>5</v>
      </c>
      <c r="D232" s="84" t="s">
        <v>207</v>
      </c>
      <c r="E232" s="86" t="s">
        <v>7</v>
      </c>
      <c r="F232" s="113">
        <v>583.61</v>
      </c>
      <c r="G232" s="87"/>
      <c r="H232" s="87">
        <f t="shared" si="41"/>
        <v>0</v>
      </c>
      <c r="I232" s="87">
        <f t="shared" si="38"/>
        <v>0</v>
      </c>
    </row>
    <row r="233" spans="1:9" x14ac:dyDescent="0.2">
      <c r="A233" s="86" t="s">
        <v>801</v>
      </c>
      <c r="B233" s="85">
        <v>261000</v>
      </c>
      <c r="C233" s="86" t="s">
        <v>5</v>
      </c>
      <c r="D233" s="84" t="s">
        <v>199</v>
      </c>
      <c r="E233" s="86" t="s">
        <v>7</v>
      </c>
      <c r="F233" s="113">
        <v>583.61</v>
      </c>
      <c r="G233" s="87"/>
      <c r="H233" s="87">
        <f t="shared" si="41"/>
        <v>0</v>
      </c>
      <c r="I233" s="87">
        <f t="shared" si="38"/>
        <v>0</v>
      </c>
    </row>
    <row r="234" spans="1:9" x14ac:dyDescent="0.2">
      <c r="A234" s="86" t="s">
        <v>802</v>
      </c>
      <c r="B234" s="85">
        <v>261000</v>
      </c>
      <c r="C234" s="86" t="s">
        <v>5</v>
      </c>
      <c r="D234" s="84" t="s">
        <v>199</v>
      </c>
      <c r="E234" s="86" t="s">
        <v>7</v>
      </c>
      <c r="F234" s="113">
        <v>788.19</v>
      </c>
      <c r="G234" s="87"/>
      <c r="H234" s="87">
        <f t="shared" si="41"/>
        <v>0</v>
      </c>
      <c r="I234" s="87">
        <f t="shared" si="38"/>
        <v>0</v>
      </c>
    </row>
    <row r="235" spans="1:9" x14ac:dyDescent="0.2">
      <c r="A235" s="86" t="s">
        <v>803</v>
      </c>
      <c r="B235" s="85" t="s">
        <v>295</v>
      </c>
      <c r="C235" s="86" t="s">
        <v>37</v>
      </c>
      <c r="D235" s="84" t="s">
        <v>296</v>
      </c>
      <c r="E235" s="86" t="s">
        <v>7</v>
      </c>
      <c r="F235" s="113">
        <v>108.86</v>
      </c>
      <c r="G235" s="87"/>
      <c r="H235" s="87">
        <f t="shared" si="41"/>
        <v>0</v>
      </c>
      <c r="I235" s="87">
        <f t="shared" si="38"/>
        <v>0</v>
      </c>
    </row>
    <row r="236" spans="1:9" x14ac:dyDescent="0.2">
      <c r="A236" s="124"/>
      <c r="B236" s="99"/>
      <c r="C236" s="100"/>
      <c r="D236" s="101"/>
      <c r="E236" s="100"/>
      <c r="F236" s="115"/>
      <c r="G236" s="103"/>
      <c r="H236" s="90" t="s">
        <v>554</v>
      </c>
      <c r="I236" s="83">
        <f>SUM(I229:I235)</f>
        <v>0</v>
      </c>
    </row>
    <row r="237" spans="1:9" x14ac:dyDescent="0.2">
      <c r="A237" s="81" t="s">
        <v>605</v>
      </c>
      <c r="B237" s="80"/>
      <c r="C237" s="80"/>
      <c r="D237" s="80" t="s">
        <v>602</v>
      </c>
      <c r="E237" s="80"/>
      <c r="F237" s="112"/>
      <c r="G237" s="80"/>
      <c r="H237" s="80"/>
      <c r="I237" s="87"/>
    </row>
    <row r="238" spans="1:9" ht="25.5" x14ac:dyDescent="0.2">
      <c r="A238" s="86" t="s">
        <v>804</v>
      </c>
      <c r="B238" s="85">
        <v>90944</v>
      </c>
      <c r="C238" s="86" t="s">
        <v>12</v>
      </c>
      <c r="D238" s="84" t="s">
        <v>209</v>
      </c>
      <c r="E238" s="86" t="s">
        <v>7</v>
      </c>
      <c r="F238" s="113">
        <v>295.95999999999998</v>
      </c>
      <c r="G238" s="87"/>
      <c r="H238" s="87">
        <f t="shared" ref="H238:H240" si="42">ROUND(G238*(1+$H$3),2)</f>
        <v>0</v>
      </c>
      <c r="I238" s="87">
        <f t="shared" si="38"/>
        <v>0</v>
      </c>
    </row>
    <row r="239" spans="1:9" x14ac:dyDescent="0.2">
      <c r="A239" s="86" t="s">
        <v>805</v>
      </c>
      <c r="B239" s="85">
        <v>221101</v>
      </c>
      <c r="C239" s="86" t="s">
        <v>5</v>
      </c>
      <c r="D239" s="84" t="s">
        <v>211</v>
      </c>
      <c r="E239" s="86" t="s">
        <v>7</v>
      </c>
      <c r="F239" s="113">
        <v>241.96</v>
      </c>
      <c r="G239" s="87"/>
      <c r="H239" s="87">
        <f t="shared" si="42"/>
        <v>0</v>
      </c>
      <c r="I239" s="87">
        <f t="shared" si="38"/>
        <v>0</v>
      </c>
    </row>
    <row r="240" spans="1:9" x14ac:dyDescent="0.2">
      <c r="A240" s="86" t="s">
        <v>806</v>
      </c>
      <c r="B240" s="85">
        <v>221102</v>
      </c>
      <c r="C240" s="86" t="s">
        <v>5</v>
      </c>
      <c r="D240" s="84" t="s">
        <v>213</v>
      </c>
      <c r="E240" s="86" t="s">
        <v>69</v>
      </c>
      <c r="F240" s="113">
        <v>272.48</v>
      </c>
      <c r="G240" s="87"/>
      <c r="H240" s="87">
        <f t="shared" si="42"/>
        <v>0</v>
      </c>
      <c r="I240" s="87">
        <f t="shared" si="38"/>
        <v>0</v>
      </c>
    </row>
    <row r="241" spans="1:9" x14ac:dyDescent="0.2">
      <c r="A241" s="124"/>
      <c r="B241" s="99"/>
      <c r="C241" s="100"/>
      <c r="D241" s="101"/>
      <c r="E241" s="100"/>
      <c r="F241" s="115"/>
      <c r="G241" s="103"/>
      <c r="H241" s="90" t="s">
        <v>554</v>
      </c>
      <c r="I241" s="83">
        <f>SUM(I238:I240)</f>
        <v>0</v>
      </c>
    </row>
    <row r="242" spans="1:9" x14ac:dyDescent="0.2">
      <c r="A242" s="81" t="s">
        <v>606</v>
      </c>
      <c r="B242" s="80"/>
      <c r="C242" s="80"/>
      <c r="D242" s="80" t="s">
        <v>214</v>
      </c>
      <c r="E242" s="80"/>
      <c r="F242" s="112"/>
      <c r="G242" s="80"/>
      <c r="H242" s="80"/>
      <c r="I242" s="87"/>
    </row>
    <row r="243" spans="1:9" x14ac:dyDescent="0.2">
      <c r="A243" s="86" t="s">
        <v>807</v>
      </c>
      <c r="B243" s="85">
        <v>100320</v>
      </c>
      <c r="C243" s="86" t="s">
        <v>5</v>
      </c>
      <c r="D243" s="84" t="s">
        <v>216</v>
      </c>
      <c r="E243" s="86" t="s">
        <v>7</v>
      </c>
      <c r="F243" s="113">
        <v>23.42</v>
      </c>
      <c r="G243" s="87"/>
      <c r="H243" s="87">
        <f t="shared" ref="H243:H246" si="43">ROUND(G243*(1+$H$3),2)</f>
        <v>0</v>
      </c>
      <c r="I243" s="87">
        <f t="shared" si="38"/>
        <v>0</v>
      </c>
    </row>
    <row r="244" spans="1:9" x14ac:dyDescent="0.2">
      <c r="A244" s="86" t="s">
        <v>749</v>
      </c>
      <c r="B244" s="85">
        <v>220920</v>
      </c>
      <c r="C244" s="86" t="s">
        <v>5</v>
      </c>
      <c r="D244" s="84" t="s">
        <v>218</v>
      </c>
      <c r="E244" s="86" t="s">
        <v>7</v>
      </c>
      <c r="F244" s="113">
        <v>2.39</v>
      </c>
      <c r="G244" s="87"/>
      <c r="H244" s="87">
        <f t="shared" si="43"/>
        <v>0</v>
      </c>
      <c r="I244" s="87">
        <f t="shared" si="38"/>
        <v>0</v>
      </c>
    </row>
    <row r="245" spans="1:9" ht="25.5" x14ac:dyDescent="0.2">
      <c r="A245" s="86" t="s">
        <v>808</v>
      </c>
      <c r="B245" s="85">
        <v>101965</v>
      </c>
      <c r="C245" s="86" t="s">
        <v>12</v>
      </c>
      <c r="D245" s="84" t="s">
        <v>220</v>
      </c>
      <c r="E245" s="86" t="s">
        <v>58</v>
      </c>
      <c r="F245" s="113">
        <v>36.799999999999997</v>
      </c>
      <c r="G245" s="87"/>
      <c r="H245" s="87">
        <f t="shared" si="43"/>
        <v>0</v>
      </c>
      <c r="I245" s="87">
        <f t="shared" si="38"/>
        <v>0</v>
      </c>
    </row>
    <row r="246" spans="1:9" x14ac:dyDescent="0.2">
      <c r="A246" s="86" t="s">
        <v>809</v>
      </c>
      <c r="B246" s="85">
        <v>271702</v>
      </c>
      <c r="C246" s="86" t="s">
        <v>5</v>
      </c>
      <c r="D246" s="84" t="s">
        <v>222</v>
      </c>
      <c r="E246" s="86" t="s">
        <v>7</v>
      </c>
      <c r="F246" s="113">
        <v>12.54</v>
      </c>
      <c r="G246" s="87"/>
      <c r="H246" s="87">
        <f t="shared" si="43"/>
        <v>0</v>
      </c>
      <c r="I246" s="87">
        <f t="shared" si="38"/>
        <v>0</v>
      </c>
    </row>
    <row r="247" spans="1:9" x14ac:dyDescent="0.2">
      <c r="A247" s="124"/>
      <c r="B247" s="99"/>
      <c r="C247" s="100"/>
      <c r="D247" s="101"/>
      <c r="E247" s="100"/>
      <c r="F247" s="115"/>
      <c r="G247" s="103"/>
      <c r="H247" s="90" t="s">
        <v>554</v>
      </c>
      <c r="I247" s="83">
        <f>SUM(I243:I246)</f>
        <v>0</v>
      </c>
    </row>
    <row r="248" spans="1:9" x14ac:dyDescent="0.2">
      <c r="A248" s="125"/>
      <c r="B248" s="105"/>
      <c r="C248" s="106"/>
      <c r="D248" s="107"/>
      <c r="E248" s="106"/>
      <c r="F248" s="117"/>
      <c r="G248" s="109"/>
      <c r="H248" s="110" t="s">
        <v>568</v>
      </c>
      <c r="I248" s="83">
        <f>SUM(I247,I241,I236,I227,I223,I208,I183,I178,I174,I171,I167,I158,I155,I152,I149,I145,I142,I139,I136,I131,I128,I124)</f>
        <v>0</v>
      </c>
    </row>
    <row r="249" spans="1:9" s="71" customFormat="1" x14ac:dyDescent="0.2">
      <c r="A249" s="126">
        <v>3</v>
      </c>
      <c r="B249" s="77"/>
      <c r="C249" s="77"/>
      <c r="D249" s="78" t="s">
        <v>225</v>
      </c>
      <c r="E249" s="78"/>
      <c r="F249" s="118"/>
      <c r="G249" s="79"/>
      <c r="H249" s="79"/>
      <c r="I249" s="79"/>
    </row>
    <row r="250" spans="1:9" x14ac:dyDescent="0.2">
      <c r="A250" s="81" t="s">
        <v>607</v>
      </c>
      <c r="B250" s="80"/>
      <c r="C250" s="80"/>
      <c r="D250" s="80" t="s">
        <v>76</v>
      </c>
      <c r="E250" s="80"/>
      <c r="F250" s="112"/>
      <c r="G250" s="80"/>
      <c r="H250" s="80"/>
      <c r="I250" s="87"/>
    </row>
    <row r="251" spans="1:9" x14ac:dyDescent="0.2">
      <c r="A251" s="86" t="s">
        <v>761</v>
      </c>
      <c r="B251" s="85" t="s">
        <v>94</v>
      </c>
      <c r="C251" s="86" t="s">
        <v>5</v>
      </c>
      <c r="D251" s="84" t="s">
        <v>95</v>
      </c>
      <c r="E251" s="86" t="s">
        <v>7</v>
      </c>
      <c r="F251" s="113">
        <v>392.14</v>
      </c>
      <c r="G251" s="87"/>
      <c r="H251" s="87">
        <f t="shared" ref="H251" si="44">ROUND(G251*(1+$H$3),2)</f>
        <v>0</v>
      </c>
      <c r="I251" s="87">
        <f t="shared" si="38"/>
        <v>0</v>
      </c>
    </row>
    <row r="252" spans="1:9" x14ac:dyDescent="0.2">
      <c r="A252" s="124"/>
      <c r="B252" s="99"/>
      <c r="C252" s="100"/>
      <c r="D252" s="101"/>
      <c r="E252" s="100"/>
      <c r="F252" s="115"/>
      <c r="G252" s="103"/>
      <c r="H252" s="90" t="s">
        <v>554</v>
      </c>
      <c r="I252" s="83">
        <f>SUM(I251)</f>
        <v>0</v>
      </c>
    </row>
    <row r="253" spans="1:9" x14ac:dyDescent="0.2">
      <c r="A253" s="81" t="s">
        <v>608</v>
      </c>
      <c r="B253" s="80"/>
      <c r="C253" s="80"/>
      <c r="D253" s="80" t="s">
        <v>96</v>
      </c>
      <c r="E253" s="80"/>
      <c r="F253" s="112"/>
      <c r="G253" s="80"/>
      <c r="H253" s="80"/>
      <c r="I253" s="87"/>
    </row>
    <row r="254" spans="1:9" x14ac:dyDescent="0.2">
      <c r="A254" s="86" t="s">
        <v>810</v>
      </c>
      <c r="B254" s="85" t="s">
        <v>16</v>
      </c>
      <c r="C254" s="86" t="s">
        <v>5</v>
      </c>
      <c r="D254" s="84" t="s">
        <v>17</v>
      </c>
      <c r="E254" s="86" t="s">
        <v>9</v>
      </c>
      <c r="F254" s="113">
        <v>49.02</v>
      </c>
      <c r="G254" s="87"/>
      <c r="H254" s="87">
        <f t="shared" ref="H254:H255" si="45">ROUND(G254*(1+$H$3),2)</f>
        <v>0</v>
      </c>
      <c r="I254" s="87">
        <f t="shared" si="38"/>
        <v>0</v>
      </c>
    </row>
    <row r="255" spans="1:9" x14ac:dyDescent="0.2">
      <c r="A255" s="86" t="s">
        <v>811</v>
      </c>
      <c r="B255" s="85" t="s">
        <v>97</v>
      </c>
      <c r="C255" s="86" t="s">
        <v>5</v>
      </c>
      <c r="D255" s="84" t="s">
        <v>98</v>
      </c>
      <c r="E255" s="86" t="s">
        <v>9</v>
      </c>
      <c r="F255" s="113">
        <v>49.02</v>
      </c>
      <c r="G255" s="87"/>
      <c r="H255" s="87">
        <f t="shared" si="45"/>
        <v>0</v>
      </c>
      <c r="I255" s="87">
        <f t="shared" si="38"/>
        <v>0</v>
      </c>
    </row>
    <row r="256" spans="1:9" x14ac:dyDescent="0.2">
      <c r="A256" s="124"/>
      <c r="B256" s="99"/>
      <c r="C256" s="100"/>
      <c r="D256" s="101"/>
      <c r="E256" s="100"/>
      <c r="F256" s="115"/>
      <c r="G256" s="103"/>
      <c r="H256" s="90" t="s">
        <v>554</v>
      </c>
      <c r="I256" s="83">
        <f>SUM(I254:I255)</f>
        <v>0</v>
      </c>
    </row>
    <row r="257" spans="1:9" x14ac:dyDescent="0.2">
      <c r="A257" s="81" t="s">
        <v>609</v>
      </c>
      <c r="B257" s="80"/>
      <c r="C257" s="80"/>
      <c r="D257" s="80" t="s">
        <v>99</v>
      </c>
      <c r="E257" s="80"/>
      <c r="F257" s="112"/>
      <c r="G257" s="80"/>
      <c r="H257" s="80"/>
      <c r="I257" s="87"/>
    </row>
    <row r="258" spans="1:9" ht="25.5" x14ac:dyDescent="0.2">
      <c r="A258" s="86" t="s">
        <v>812</v>
      </c>
      <c r="B258" s="85" t="s">
        <v>100</v>
      </c>
      <c r="C258" s="86" t="s">
        <v>5</v>
      </c>
      <c r="D258" s="84" t="s">
        <v>101</v>
      </c>
      <c r="E258" s="86" t="s">
        <v>7</v>
      </c>
      <c r="F258" s="113">
        <v>392.14</v>
      </c>
      <c r="G258" s="87"/>
      <c r="H258" s="87">
        <f t="shared" ref="H258" si="46">ROUND(G258*(1+$H$3),2)</f>
        <v>0</v>
      </c>
      <c r="I258" s="87">
        <f t="shared" si="38"/>
        <v>0</v>
      </c>
    </row>
    <row r="259" spans="1:9" x14ac:dyDescent="0.2">
      <c r="A259" s="124"/>
      <c r="B259" s="99"/>
      <c r="C259" s="100"/>
      <c r="D259" s="101"/>
      <c r="E259" s="100"/>
      <c r="F259" s="115"/>
      <c r="G259" s="103"/>
      <c r="H259" s="90" t="s">
        <v>554</v>
      </c>
      <c r="I259" s="83">
        <f>SUM(I258)</f>
        <v>0</v>
      </c>
    </row>
    <row r="260" spans="1:9" x14ac:dyDescent="0.2">
      <c r="A260" s="81" t="s">
        <v>610</v>
      </c>
      <c r="B260" s="80"/>
      <c r="C260" s="80"/>
      <c r="D260" s="80" t="s">
        <v>102</v>
      </c>
      <c r="E260" s="80"/>
      <c r="F260" s="112"/>
      <c r="G260" s="80"/>
      <c r="H260" s="80"/>
      <c r="I260" s="87"/>
    </row>
    <row r="261" spans="1:9" x14ac:dyDescent="0.2">
      <c r="A261" s="86" t="s">
        <v>813</v>
      </c>
      <c r="B261" s="85" t="s">
        <v>103</v>
      </c>
      <c r="C261" s="86" t="s">
        <v>5</v>
      </c>
      <c r="D261" s="84" t="s">
        <v>104</v>
      </c>
      <c r="E261" s="86" t="s">
        <v>58</v>
      </c>
      <c r="F261" s="113">
        <v>117</v>
      </c>
      <c r="G261" s="87"/>
      <c r="H261" s="87">
        <f t="shared" ref="H261:H263" si="47">ROUND(G261*(1+$H$3),2)</f>
        <v>0</v>
      </c>
      <c r="I261" s="87">
        <f t="shared" si="38"/>
        <v>0</v>
      </c>
    </row>
    <row r="262" spans="1:9" x14ac:dyDescent="0.2">
      <c r="A262" s="86" t="s">
        <v>814</v>
      </c>
      <c r="B262" s="85" t="s">
        <v>105</v>
      </c>
      <c r="C262" s="86" t="s">
        <v>5</v>
      </c>
      <c r="D262" s="84" t="s">
        <v>106</v>
      </c>
      <c r="E262" s="86" t="s">
        <v>51</v>
      </c>
      <c r="F262" s="113">
        <v>866.27</v>
      </c>
      <c r="G262" s="87"/>
      <c r="H262" s="87">
        <f t="shared" si="47"/>
        <v>0</v>
      </c>
      <c r="I262" s="87">
        <f t="shared" si="38"/>
        <v>0</v>
      </c>
    </row>
    <row r="263" spans="1:9" x14ac:dyDescent="0.2">
      <c r="A263" s="86" t="s">
        <v>815</v>
      </c>
      <c r="B263" s="85" t="s">
        <v>107</v>
      </c>
      <c r="C263" s="86" t="s">
        <v>5</v>
      </c>
      <c r="D263" s="84" t="s">
        <v>108</v>
      </c>
      <c r="E263" s="86" t="s">
        <v>51</v>
      </c>
      <c r="F263" s="113">
        <v>124.53</v>
      </c>
      <c r="G263" s="87"/>
      <c r="H263" s="87">
        <f t="shared" si="47"/>
        <v>0</v>
      </c>
      <c r="I263" s="87">
        <f t="shared" si="38"/>
        <v>0</v>
      </c>
    </row>
    <row r="264" spans="1:9" x14ac:dyDescent="0.2">
      <c r="A264" s="124"/>
      <c r="B264" s="99"/>
      <c r="C264" s="100"/>
      <c r="D264" s="101"/>
      <c r="E264" s="100"/>
      <c r="F264" s="115"/>
      <c r="G264" s="103"/>
      <c r="H264" s="90" t="s">
        <v>554</v>
      </c>
      <c r="I264" s="83">
        <f>SUM(I261:I263)</f>
        <v>0</v>
      </c>
    </row>
    <row r="265" spans="1:9" x14ac:dyDescent="0.2">
      <c r="A265" s="81" t="s">
        <v>611</v>
      </c>
      <c r="B265" s="80"/>
      <c r="C265" s="80"/>
      <c r="D265" s="80" t="s">
        <v>109</v>
      </c>
      <c r="E265" s="80"/>
      <c r="F265" s="112"/>
      <c r="G265" s="80"/>
      <c r="H265" s="80"/>
      <c r="I265" s="87"/>
    </row>
    <row r="266" spans="1:9" x14ac:dyDescent="0.2">
      <c r="A266" s="86" t="s">
        <v>816</v>
      </c>
      <c r="B266" s="85" t="s">
        <v>110</v>
      </c>
      <c r="C266" s="86" t="s">
        <v>37</v>
      </c>
      <c r="D266" s="84" t="s">
        <v>111</v>
      </c>
      <c r="E266" s="86" t="s">
        <v>69</v>
      </c>
      <c r="F266" s="113">
        <v>402.57</v>
      </c>
      <c r="G266" s="87"/>
      <c r="H266" s="87">
        <f t="shared" ref="H266" si="48">ROUND(G266*(1+$H$3),2)</f>
        <v>0</v>
      </c>
      <c r="I266" s="87">
        <f t="shared" ref="I266:I323" si="49">ROUND(H266*F266,2)</f>
        <v>0</v>
      </c>
    </row>
    <row r="267" spans="1:9" x14ac:dyDescent="0.2">
      <c r="A267" s="124"/>
      <c r="B267" s="99"/>
      <c r="C267" s="100"/>
      <c r="D267" s="101"/>
      <c r="E267" s="100"/>
      <c r="F267" s="115"/>
      <c r="G267" s="103"/>
      <c r="H267" s="90" t="s">
        <v>554</v>
      </c>
      <c r="I267" s="83">
        <f>SUM(I266)</f>
        <v>0</v>
      </c>
    </row>
    <row r="268" spans="1:9" x14ac:dyDescent="0.2">
      <c r="A268" s="81" t="s">
        <v>612</v>
      </c>
      <c r="B268" s="80"/>
      <c r="C268" s="80"/>
      <c r="D268" s="80" t="s">
        <v>112</v>
      </c>
      <c r="E268" s="80"/>
      <c r="F268" s="112"/>
      <c r="G268" s="80"/>
      <c r="H268" s="80"/>
      <c r="I268" s="87"/>
    </row>
    <row r="269" spans="1:9" x14ac:dyDescent="0.2">
      <c r="A269" s="86" t="s">
        <v>817</v>
      </c>
      <c r="B269" s="85" t="s">
        <v>113</v>
      </c>
      <c r="C269" s="86" t="s">
        <v>37</v>
      </c>
      <c r="D269" s="84" t="s">
        <v>114</v>
      </c>
      <c r="E269" s="86" t="s">
        <v>29</v>
      </c>
      <c r="F269" s="113">
        <v>117</v>
      </c>
      <c r="G269" s="87"/>
      <c r="H269" s="87">
        <f t="shared" ref="H269" si="50">ROUND(G269*(1+$H$3),2)</f>
        <v>0</v>
      </c>
      <c r="I269" s="87">
        <f t="shared" si="49"/>
        <v>0</v>
      </c>
    </row>
    <row r="270" spans="1:9" x14ac:dyDescent="0.2">
      <c r="A270" s="124"/>
      <c r="B270" s="99"/>
      <c r="C270" s="100"/>
      <c r="D270" s="101"/>
      <c r="E270" s="100"/>
      <c r="F270" s="115"/>
      <c r="G270" s="103"/>
      <c r="H270" s="90" t="s">
        <v>554</v>
      </c>
      <c r="I270" s="83">
        <f>SUM(I269)</f>
        <v>0</v>
      </c>
    </row>
    <row r="271" spans="1:9" x14ac:dyDescent="0.2">
      <c r="A271" s="81" t="s">
        <v>613</v>
      </c>
      <c r="B271" s="80"/>
      <c r="C271" s="80"/>
      <c r="D271" s="80" t="s">
        <v>115</v>
      </c>
      <c r="E271" s="80"/>
      <c r="F271" s="112"/>
      <c r="G271" s="80"/>
      <c r="H271" s="80"/>
      <c r="I271" s="87"/>
    </row>
    <row r="272" spans="1:9" x14ac:dyDescent="0.2">
      <c r="A272" s="86" t="s">
        <v>818</v>
      </c>
      <c r="B272" s="85" t="s">
        <v>116</v>
      </c>
      <c r="C272" s="86" t="s">
        <v>37</v>
      </c>
      <c r="D272" s="84" t="s">
        <v>117</v>
      </c>
      <c r="E272" s="86" t="s">
        <v>69</v>
      </c>
      <c r="F272" s="113">
        <v>483.08</v>
      </c>
      <c r="G272" s="87"/>
      <c r="H272" s="87">
        <f t="shared" ref="H272" si="51">ROUND(G272*(1+$H$3),2)</f>
        <v>0</v>
      </c>
      <c r="I272" s="87">
        <f t="shared" si="49"/>
        <v>0</v>
      </c>
    </row>
    <row r="273" spans="1:9" x14ac:dyDescent="0.2">
      <c r="A273" s="124"/>
      <c r="B273" s="99"/>
      <c r="C273" s="100"/>
      <c r="D273" s="101"/>
      <c r="E273" s="100"/>
      <c r="F273" s="115"/>
      <c r="G273" s="103"/>
      <c r="H273" s="90" t="s">
        <v>554</v>
      </c>
      <c r="I273" s="83">
        <f>SUM(I272)</f>
        <v>0</v>
      </c>
    </row>
    <row r="274" spans="1:9" x14ac:dyDescent="0.2">
      <c r="A274" s="81" t="s">
        <v>614</v>
      </c>
      <c r="B274" s="80"/>
      <c r="C274" s="80"/>
      <c r="D274" s="80" t="s">
        <v>119</v>
      </c>
      <c r="E274" s="80"/>
      <c r="F274" s="112"/>
      <c r="G274" s="80"/>
      <c r="H274" s="80"/>
      <c r="I274" s="87"/>
    </row>
    <row r="275" spans="1:9" x14ac:dyDescent="0.2">
      <c r="A275" s="86" t="s">
        <v>819</v>
      </c>
      <c r="B275" s="85" t="s">
        <v>120</v>
      </c>
      <c r="C275" s="86" t="s">
        <v>5</v>
      </c>
      <c r="D275" s="84" t="s">
        <v>121</v>
      </c>
      <c r="E275" s="86" t="s">
        <v>7</v>
      </c>
      <c r="F275" s="113">
        <v>1207.71</v>
      </c>
      <c r="G275" s="87"/>
      <c r="H275" s="87">
        <f t="shared" ref="H275:H276" si="52">ROUND(G275*(1+$H$3),2)</f>
        <v>0</v>
      </c>
      <c r="I275" s="87">
        <f t="shared" si="49"/>
        <v>0</v>
      </c>
    </row>
    <row r="276" spans="1:9" ht="25.5" x14ac:dyDescent="0.2">
      <c r="A276" s="86" t="s">
        <v>820</v>
      </c>
      <c r="B276" s="85" t="s">
        <v>122</v>
      </c>
      <c r="C276" s="86" t="s">
        <v>12</v>
      </c>
      <c r="D276" s="84" t="s">
        <v>123</v>
      </c>
      <c r="E276" s="86" t="s">
        <v>58</v>
      </c>
      <c r="F276" s="113">
        <v>468</v>
      </c>
      <c r="G276" s="87"/>
      <c r="H276" s="87">
        <f t="shared" si="52"/>
        <v>0</v>
      </c>
      <c r="I276" s="87">
        <f t="shared" si="49"/>
        <v>0</v>
      </c>
    </row>
    <row r="277" spans="1:9" x14ac:dyDescent="0.2">
      <c r="A277" s="124"/>
      <c r="B277" s="99"/>
      <c r="C277" s="100"/>
      <c r="D277" s="101"/>
      <c r="E277" s="100"/>
      <c r="F277" s="115"/>
      <c r="G277" s="103"/>
      <c r="H277" s="90" t="s">
        <v>554</v>
      </c>
      <c r="I277" s="83">
        <f>SUM(I275:I276)</f>
        <v>0</v>
      </c>
    </row>
    <row r="278" spans="1:9" x14ac:dyDescent="0.2">
      <c r="A278" s="81" t="s">
        <v>615</v>
      </c>
      <c r="B278" s="80"/>
      <c r="C278" s="80"/>
      <c r="D278" s="80" t="s">
        <v>124</v>
      </c>
      <c r="E278" s="80"/>
      <c r="F278" s="112"/>
      <c r="G278" s="80"/>
      <c r="H278" s="80"/>
      <c r="I278" s="87"/>
    </row>
    <row r="279" spans="1:9" x14ac:dyDescent="0.2">
      <c r="A279" s="86" t="s">
        <v>821</v>
      </c>
      <c r="B279" s="85" t="s">
        <v>125</v>
      </c>
      <c r="C279" s="86" t="s">
        <v>5</v>
      </c>
      <c r="D279" s="84" t="s">
        <v>126</v>
      </c>
      <c r="E279" s="86" t="s">
        <v>9</v>
      </c>
      <c r="F279" s="113">
        <v>0.98</v>
      </c>
      <c r="G279" s="87"/>
      <c r="H279" s="87">
        <f t="shared" ref="H279" si="53">ROUND(G279*(1+$H$3),2)</f>
        <v>0</v>
      </c>
      <c r="I279" s="87">
        <f t="shared" si="49"/>
        <v>0</v>
      </c>
    </row>
    <row r="280" spans="1:9" x14ac:dyDescent="0.2">
      <c r="A280" s="124"/>
      <c r="B280" s="99"/>
      <c r="C280" s="100"/>
      <c r="D280" s="101"/>
      <c r="E280" s="100"/>
      <c r="F280" s="115"/>
      <c r="G280" s="103"/>
      <c r="H280" s="90" t="s">
        <v>554</v>
      </c>
      <c r="I280" s="83">
        <f>SUM(I279)</f>
        <v>0</v>
      </c>
    </row>
    <row r="281" spans="1:9" x14ac:dyDescent="0.2">
      <c r="A281" s="81" t="s">
        <v>616</v>
      </c>
      <c r="B281" s="80"/>
      <c r="C281" s="80"/>
      <c r="D281" s="80" t="s">
        <v>127</v>
      </c>
      <c r="E281" s="80"/>
      <c r="F281" s="112"/>
      <c r="G281" s="80"/>
      <c r="H281" s="80"/>
      <c r="I281" s="87"/>
    </row>
    <row r="282" spans="1:9" x14ac:dyDescent="0.2">
      <c r="A282" s="86" t="s">
        <v>822</v>
      </c>
      <c r="B282" s="85" t="s">
        <v>128</v>
      </c>
      <c r="C282" s="86" t="s">
        <v>5</v>
      </c>
      <c r="D282" s="84" t="s">
        <v>129</v>
      </c>
      <c r="E282" s="86" t="s">
        <v>69</v>
      </c>
      <c r="F282" s="113">
        <v>402.57</v>
      </c>
      <c r="G282" s="87"/>
      <c r="H282" s="87">
        <f t="shared" ref="H282" si="54">ROUND(G282*(1+$H$3),2)</f>
        <v>0</v>
      </c>
      <c r="I282" s="87">
        <f t="shared" si="49"/>
        <v>0</v>
      </c>
    </row>
    <row r="283" spans="1:9" x14ac:dyDescent="0.2">
      <c r="A283" s="124"/>
      <c r="B283" s="99"/>
      <c r="C283" s="100"/>
      <c r="D283" s="101"/>
      <c r="E283" s="100"/>
      <c r="F283" s="115"/>
      <c r="G283" s="103"/>
      <c r="H283" s="90" t="s">
        <v>554</v>
      </c>
      <c r="I283" s="83">
        <f>SUM(I282)</f>
        <v>0</v>
      </c>
    </row>
    <row r="284" spans="1:9" x14ac:dyDescent="0.2">
      <c r="A284" s="81" t="s">
        <v>617</v>
      </c>
      <c r="B284" s="80"/>
      <c r="C284" s="80"/>
      <c r="D284" s="80" t="s">
        <v>130</v>
      </c>
      <c r="E284" s="80"/>
      <c r="F284" s="112"/>
      <c r="G284" s="80"/>
      <c r="H284" s="80"/>
      <c r="I284" s="87"/>
    </row>
    <row r="285" spans="1:9" x14ac:dyDescent="0.2">
      <c r="A285" s="86" t="s">
        <v>758</v>
      </c>
      <c r="B285" s="85" t="s">
        <v>131</v>
      </c>
      <c r="C285" s="86" t="s">
        <v>5</v>
      </c>
      <c r="D285" s="84" t="s">
        <v>132</v>
      </c>
      <c r="E285" s="86" t="s">
        <v>7</v>
      </c>
      <c r="F285" s="113">
        <v>402.57</v>
      </c>
      <c r="G285" s="87"/>
      <c r="H285" s="87">
        <f t="shared" ref="H285" si="55">ROUND(G285*(1+$H$3),2)</f>
        <v>0</v>
      </c>
      <c r="I285" s="87">
        <f t="shared" si="49"/>
        <v>0</v>
      </c>
    </row>
    <row r="286" spans="1:9" x14ac:dyDescent="0.2">
      <c r="A286" s="124"/>
      <c r="B286" s="99"/>
      <c r="C286" s="100"/>
      <c r="D286" s="101"/>
      <c r="E286" s="100"/>
      <c r="F286" s="115"/>
      <c r="G286" s="103"/>
      <c r="H286" s="90" t="s">
        <v>554</v>
      </c>
      <c r="I286" s="83">
        <f>SUM(I285)</f>
        <v>0</v>
      </c>
    </row>
    <row r="287" spans="1:9" x14ac:dyDescent="0.2">
      <c r="A287" s="81" t="s">
        <v>618</v>
      </c>
      <c r="B287" s="80"/>
      <c r="C287" s="80"/>
      <c r="D287" s="80" t="s">
        <v>133</v>
      </c>
      <c r="E287" s="80"/>
      <c r="F287" s="112"/>
      <c r="G287" s="80"/>
      <c r="H287" s="80"/>
      <c r="I287" s="87"/>
    </row>
    <row r="288" spans="1:9" x14ac:dyDescent="0.2">
      <c r="A288" s="86" t="s">
        <v>823</v>
      </c>
      <c r="B288" s="85" t="s">
        <v>134</v>
      </c>
      <c r="C288" s="86" t="s">
        <v>5</v>
      </c>
      <c r="D288" s="84" t="s">
        <v>135</v>
      </c>
      <c r="E288" s="86" t="s">
        <v>7</v>
      </c>
      <c r="F288" s="113">
        <v>392.14</v>
      </c>
      <c r="G288" s="87"/>
      <c r="H288" s="87">
        <f t="shared" ref="H288:H294" si="56">ROUND(G288*(1+$H$3),2)</f>
        <v>0</v>
      </c>
      <c r="I288" s="87">
        <f t="shared" si="49"/>
        <v>0</v>
      </c>
    </row>
    <row r="289" spans="1:9" x14ac:dyDescent="0.2">
      <c r="A289" s="86" t="s">
        <v>824</v>
      </c>
      <c r="B289" s="85" t="s">
        <v>136</v>
      </c>
      <c r="C289" s="86" t="s">
        <v>5</v>
      </c>
      <c r="D289" s="84" t="s">
        <v>137</v>
      </c>
      <c r="E289" s="86" t="s">
        <v>51</v>
      </c>
      <c r="F289" s="113">
        <v>414.48</v>
      </c>
      <c r="G289" s="87"/>
      <c r="H289" s="87">
        <f t="shared" si="56"/>
        <v>0</v>
      </c>
      <c r="I289" s="87">
        <f t="shared" si="49"/>
        <v>0</v>
      </c>
    </row>
    <row r="290" spans="1:9" x14ac:dyDescent="0.2">
      <c r="A290" s="86" t="s">
        <v>825</v>
      </c>
      <c r="B290" s="85" t="s">
        <v>138</v>
      </c>
      <c r="C290" s="86" t="s">
        <v>5</v>
      </c>
      <c r="D290" s="84" t="s">
        <v>139</v>
      </c>
      <c r="E290" s="86" t="s">
        <v>51</v>
      </c>
      <c r="F290" s="113">
        <v>483.8</v>
      </c>
      <c r="G290" s="87"/>
      <c r="H290" s="87">
        <f t="shared" si="56"/>
        <v>0</v>
      </c>
      <c r="I290" s="87">
        <f t="shared" si="49"/>
        <v>0</v>
      </c>
    </row>
    <row r="291" spans="1:9" x14ac:dyDescent="0.2">
      <c r="A291" s="86" t="s">
        <v>826</v>
      </c>
      <c r="B291" s="85" t="s">
        <v>249</v>
      </c>
      <c r="C291" s="86" t="s">
        <v>5</v>
      </c>
      <c r="D291" s="84" t="s">
        <v>250</v>
      </c>
      <c r="E291" s="86" t="s">
        <v>9</v>
      </c>
      <c r="F291" s="113">
        <v>15.35</v>
      </c>
      <c r="G291" s="87"/>
      <c r="H291" s="87">
        <f t="shared" si="56"/>
        <v>0</v>
      </c>
      <c r="I291" s="87">
        <f t="shared" si="49"/>
        <v>0</v>
      </c>
    </row>
    <row r="292" spans="1:9" x14ac:dyDescent="0.2">
      <c r="A292" s="86" t="s">
        <v>827</v>
      </c>
      <c r="B292" s="85" t="s">
        <v>143</v>
      </c>
      <c r="C292" s="86" t="s">
        <v>5</v>
      </c>
      <c r="D292" s="84" t="s">
        <v>144</v>
      </c>
      <c r="E292" s="86" t="s">
        <v>9</v>
      </c>
      <c r="F292" s="113">
        <v>15.35</v>
      </c>
      <c r="G292" s="87"/>
      <c r="H292" s="87">
        <f t="shared" si="56"/>
        <v>0</v>
      </c>
      <c r="I292" s="87">
        <f t="shared" si="49"/>
        <v>0</v>
      </c>
    </row>
    <row r="293" spans="1:9" x14ac:dyDescent="0.2">
      <c r="A293" s="86" t="s">
        <v>828</v>
      </c>
      <c r="B293" s="85" t="s">
        <v>131</v>
      </c>
      <c r="C293" s="86" t="s">
        <v>5</v>
      </c>
      <c r="D293" s="84" t="s">
        <v>132</v>
      </c>
      <c r="E293" s="86" t="s">
        <v>7</v>
      </c>
      <c r="F293" s="113">
        <v>392.14</v>
      </c>
      <c r="G293" s="87"/>
      <c r="H293" s="87">
        <f t="shared" si="56"/>
        <v>0</v>
      </c>
      <c r="I293" s="87">
        <f t="shared" si="49"/>
        <v>0</v>
      </c>
    </row>
    <row r="294" spans="1:9" x14ac:dyDescent="0.2">
      <c r="A294" s="86" t="s">
        <v>829</v>
      </c>
      <c r="B294" s="85" t="s">
        <v>141</v>
      </c>
      <c r="C294" s="86" t="s">
        <v>5</v>
      </c>
      <c r="D294" s="84" t="s">
        <v>142</v>
      </c>
      <c r="E294" s="86" t="s">
        <v>7</v>
      </c>
      <c r="F294" s="113">
        <v>392.14</v>
      </c>
      <c r="G294" s="87"/>
      <c r="H294" s="87">
        <f t="shared" si="56"/>
        <v>0</v>
      </c>
      <c r="I294" s="87">
        <f t="shared" si="49"/>
        <v>0</v>
      </c>
    </row>
    <row r="295" spans="1:9" x14ac:dyDescent="0.2">
      <c r="A295" s="124"/>
      <c r="B295" s="99"/>
      <c r="C295" s="100"/>
      <c r="D295" s="101"/>
      <c r="E295" s="100"/>
      <c r="F295" s="115"/>
      <c r="G295" s="103"/>
      <c r="H295" s="90" t="s">
        <v>554</v>
      </c>
      <c r="I295" s="83">
        <f>SUM(I288:I294)</f>
        <v>0</v>
      </c>
    </row>
    <row r="296" spans="1:9" x14ac:dyDescent="0.2">
      <c r="A296" s="81" t="s">
        <v>619</v>
      </c>
      <c r="B296" s="80"/>
      <c r="C296" s="80"/>
      <c r="D296" s="80" t="s">
        <v>589</v>
      </c>
      <c r="E296" s="80"/>
      <c r="F296" s="112"/>
      <c r="G296" s="80"/>
      <c r="H296" s="80"/>
      <c r="I296" s="87"/>
    </row>
    <row r="297" spans="1:9" x14ac:dyDescent="0.2">
      <c r="A297" s="86" t="s">
        <v>830</v>
      </c>
      <c r="B297" s="85" t="s">
        <v>145</v>
      </c>
      <c r="C297" s="86" t="s">
        <v>5</v>
      </c>
      <c r="D297" s="84" t="s">
        <v>146</v>
      </c>
      <c r="E297" s="86" t="s">
        <v>7</v>
      </c>
      <c r="F297" s="113">
        <v>392.14</v>
      </c>
      <c r="G297" s="87"/>
      <c r="H297" s="87">
        <f t="shared" ref="H297:H298" si="57">ROUND(G297*(1+$H$3),2)</f>
        <v>0</v>
      </c>
      <c r="I297" s="87">
        <f t="shared" si="49"/>
        <v>0</v>
      </c>
    </row>
    <row r="298" spans="1:9" x14ac:dyDescent="0.2">
      <c r="A298" s="86" t="s">
        <v>831</v>
      </c>
      <c r="B298" s="85" t="s">
        <v>147</v>
      </c>
      <c r="C298" s="86" t="s">
        <v>5</v>
      </c>
      <c r="D298" s="84" t="s">
        <v>148</v>
      </c>
      <c r="E298" s="86" t="s">
        <v>7</v>
      </c>
      <c r="F298" s="113">
        <v>392.14</v>
      </c>
      <c r="G298" s="87"/>
      <c r="H298" s="87">
        <f t="shared" si="57"/>
        <v>0</v>
      </c>
      <c r="I298" s="87">
        <f t="shared" si="49"/>
        <v>0</v>
      </c>
    </row>
    <row r="299" spans="1:9" x14ac:dyDescent="0.2">
      <c r="A299" s="124"/>
      <c r="B299" s="99"/>
      <c r="C299" s="100"/>
      <c r="D299" s="101"/>
      <c r="E299" s="100"/>
      <c r="F299" s="115"/>
      <c r="G299" s="103"/>
      <c r="H299" s="90" t="s">
        <v>554</v>
      </c>
      <c r="I299" s="83">
        <f>SUM(I297:I298)</f>
        <v>0</v>
      </c>
    </row>
    <row r="300" spans="1:9" x14ac:dyDescent="0.2">
      <c r="A300" s="81" t="s">
        <v>620</v>
      </c>
      <c r="B300" s="80"/>
      <c r="C300" s="80"/>
      <c r="D300" s="80" t="s">
        <v>149</v>
      </c>
      <c r="E300" s="80"/>
      <c r="F300" s="112"/>
      <c r="G300" s="80"/>
      <c r="H300" s="80"/>
      <c r="I300" s="87"/>
    </row>
    <row r="301" spans="1:9" x14ac:dyDescent="0.2">
      <c r="A301" s="86" t="s">
        <v>745</v>
      </c>
      <c r="B301" s="85" t="s">
        <v>150</v>
      </c>
      <c r="C301" s="86" t="s">
        <v>5</v>
      </c>
      <c r="D301" s="84" t="s">
        <v>151</v>
      </c>
      <c r="E301" s="86" t="s">
        <v>7</v>
      </c>
      <c r="F301" s="113">
        <v>392.14</v>
      </c>
      <c r="G301" s="87"/>
      <c r="H301" s="87">
        <f t="shared" ref="H301" si="58">ROUND(G301*(1+$H$3),2)</f>
        <v>0</v>
      </c>
      <c r="I301" s="87">
        <f t="shared" si="49"/>
        <v>0</v>
      </c>
    </row>
    <row r="302" spans="1:9" x14ac:dyDescent="0.2">
      <c r="A302" s="124"/>
      <c r="B302" s="99"/>
      <c r="C302" s="100"/>
      <c r="D302" s="101"/>
      <c r="E302" s="100"/>
      <c r="F302" s="115"/>
      <c r="G302" s="103"/>
      <c r="H302" s="90" t="s">
        <v>554</v>
      </c>
      <c r="I302" s="83">
        <f>SUM(I301)</f>
        <v>0</v>
      </c>
    </row>
    <row r="303" spans="1:9" x14ac:dyDescent="0.2">
      <c r="A303" s="81" t="s">
        <v>621</v>
      </c>
      <c r="B303" s="80"/>
      <c r="C303" s="80"/>
      <c r="D303" s="80" t="s">
        <v>152</v>
      </c>
      <c r="E303" s="80"/>
      <c r="F303" s="112"/>
      <c r="G303" s="80"/>
      <c r="H303" s="80"/>
      <c r="I303" s="87"/>
    </row>
    <row r="304" spans="1:9" x14ac:dyDescent="0.2">
      <c r="A304" s="86" t="s">
        <v>832</v>
      </c>
      <c r="B304" s="85" t="s">
        <v>153</v>
      </c>
      <c r="C304" s="86" t="s">
        <v>5</v>
      </c>
      <c r="D304" s="84" t="s">
        <v>154</v>
      </c>
      <c r="E304" s="86" t="s">
        <v>69</v>
      </c>
      <c r="F304" s="113">
        <v>24.17</v>
      </c>
      <c r="G304" s="87"/>
      <c r="H304" s="87">
        <f t="shared" ref="H304:H305" si="59">ROUND(G304*(1+$H$3),2)</f>
        <v>0</v>
      </c>
      <c r="I304" s="87">
        <f t="shared" si="49"/>
        <v>0</v>
      </c>
    </row>
    <row r="305" spans="1:9" x14ac:dyDescent="0.2">
      <c r="A305" s="86" t="s">
        <v>834</v>
      </c>
      <c r="B305" s="85" t="s">
        <v>155</v>
      </c>
      <c r="C305" s="86" t="s">
        <v>5</v>
      </c>
      <c r="D305" s="84" t="s">
        <v>156</v>
      </c>
      <c r="E305" s="86" t="s">
        <v>69</v>
      </c>
      <c r="F305" s="113">
        <v>68.75</v>
      </c>
      <c r="G305" s="87"/>
      <c r="H305" s="87">
        <f t="shared" si="59"/>
        <v>0</v>
      </c>
      <c r="I305" s="87">
        <f t="shared" si="49"/>
        <v>0</v>
      </c>
    </row>
    <row r="306" spans="1:9" x14ac:dyDescent="0.2">
      <c r="A306" s="124"/>
      <c r="B306" s="99"/>
      <c r="C306" s="100"/>
      <c r="D306" s="101"/>
      <c r="E306" s="100"/>
      <c r="F306" s="115"/>
      <c r="G306" s="103"/>
      <c r="H306" s="90" t="s">
        <v>554</v>
      </c>
      <c r="I306" s="83">
        <f>SUM(I304:I305)</f>
        <v>0</v>
      </c>
    </row>
    <row r="307" spans="1:9" x14ac:dyDescent="0.2">
      <c r="A307" s="81" t="s">
        <v>622</v>
      </c>
      <c r="B307" s="80"/>
      <c r="C307" s="80"/>
      <c r="D307" s="80" t="s">
        <v>157</v>
      </c>
      <c r="E307" s="80"/>
      <c r="F307" s="112"/>
      <c r="G307" s="80"/>
      <c r="H307" s="80"/>
      <c r="I307" s="87"/>
    </row>
    <row r="308" spans="1:9" x14ac:dyDescent="0.2">
      <c r="A308" s="86" t="s">
        <v>835</v>
      </c>
      <c r="B308" s="85" t="s">
        <v>158</v>
      </c>
      <c r="C308" s="86" t="s">
        <v>5</v>
      </c>
      <c r="D308" s="84" t="s">
        <v>159</v>
      </c>
      <c r="E308" s="86" t="s">
        <v>7</v>
      </c>
      <c r="F308" s="113">
        <v>96.75</v>
      </c>
      <c r="G308" s="87"/>
      <c r="H308" s="87">
        <f t="shared" ref="H308:H310" si="60">ROUND(G308*(1+$H$3),2)</f>
        <v>0</v>
      </c>
      <c r="I308" s="87">
        <f t="shared" si="49"/>
        <v>0</v>
      </c>
    </row>
    <row r="309" spans="1:9" ht="25.5" x14ac:dyDescent="0.2">
      <c r="A309" s="86" t="s">
        <v>836</v>
      </c>
      <c r="B309" s="85" t="s">
        <v>160</v>
      </c>
      <c r="C309" s="86" t="s">
        <v>5</v>
      </c>
      <c r="D309" s="84" t="s">
        <v>161</v>
      </c>
      <c r="E309" s="86" t="s">
        <v>7</v>
      </c>
      <c r="F309" s="113">
        <v>19.350000000000001</v>
      </c>
      <c r="G309" s="87"/>
      <c r="H309" s="87">
        <f t="shared" si="60"/>
        <v>0</v>
      </c>
      <c r="I309" s="87">
        <f t="shared" si="49"/>
        <v>0</v>
      </c>
    </row>
    <row r="310" spans="1:9" x14ac:dyDescent="0.2">
      <c r="A310" s="86" t="s">
        <v>837</v>
      </c>
      <c r="B310" s="85" t="s">
        <v>131</v>
      </c>
      <c r="C310" s="86" t="s">
        <v>5</v>
      </c>
      <c r="D310" s="84" t="s">
        <v>132</v>
      </c>
      <c r="E310" s="86" t="s">
        <v>7</v>
      </c>
      <c r="F310" s="113">
        <v>96.75</v>
      </c>
      <c r="G310" s="87"/>
      <c r="H310" s="87">
        <f t="shared" si="60"/>
        <v>0</v>
      </c>
      <c r="I310" s="87">
        <f t="shared" si="49"/>
        <v>0</v>
      </c>
    </row>
    <row r="311" spans="1:9" x14ac:dyDescent="0.2">
      <c r="A311" s="124"/>
      <c r="B311" s="99"/>
      <c r="C311" s="100"/>
      <c r="D311" s="101"/>
      <c r="E311" s="100"/>
      <c r="F311" s="115"/>
      <c r="G311" s="103"/>
      <c r="H311" s="90" t="s">
        <v>554</v>
      </c>
      <c r="I311" s="83">
        <f>SUM(I308:I310)</f>
        <v>0</v>
      </c>
    </row>
    <row r="312" spans="1:9" x14ac:dyDescent="0.2">
      <c r="A312" s="81" t="s">
        <v>623</v>
      </c>
      <c r="B312" s="80"/>
      <c r="C312" s="80"/>
      <c r="D312" s="80" t="s">
        <v>162</v>
      </c>
      <c r="E312" s="80"/>
      <c r="F312" s="112"/>
      <c r="G312" s="80"/>
      <c r="H312" s="80"/>
      <c r="I312" s="87"/>
    </row>
    <row r="313" spans="1:9" x14ac:dyDescent="0.2">
      <c r="A313" s="81" t="s">
        <v>624</v>
      </c>
      <c r="B313" s="80"/>
      <c r="C313" s="80"/>
      <c r="D313" s="80" t="s">
        <v>163</v>
      </c>
      <c r="E313" s="80"/>
      <c r="F313" s="112"/>
      <c r="G313" s="80"/>
      <c r="H313" s="80"/>
      <c r="I313" s="87"/>
    </row>
    <row r="314" spans="1:9" x14ac:dyDescent="0.2">
      <c r="A314" s="86" t="s">
        <v>838</v>
      </c>
      <c r="B314" s="85" t="s">
        <v>174</v>
      </c>
      <c r="C314" s="86" t="s">
        <v>5</v>
      </c>
      <c r="D314" s="84" t="s">
        <v>175</v>
      </c>
      <c r="E314" s="86" t="s">
        <v>166</v>
      </c>
      <c r="F314" s="113">
        <v>10</v>
      </c>
      <c r="G314" s="87"/>
      <c r="H314" s="87">
        <f t="shared" ref="H314" si="61">ROUND(G314*(1+$H$3),2)</f>
        <v>0</v>
      </c>
      <c r="I314" s="87">
        <f t="shared" si="49"/>
        <v>0</v>
      </c>
    </row>
    <row r="315" spans="1:9" x14ac:dyDescent="0.2">
      <c r="A315" s="124"/>
      <c r="B315" s="99"/>
      <c r="C315" s="100"/>
      <c r="D315" s="101"/>
      <c r="E315" s="100"/>
      <c r="F315" s="115"/>
      <c r="G315" s="103"/>
      <c r="H315" s="90" t="s">
        <v>554</v>
      </c>
      <c r="I315" s="83">
        <f>SUM(I314)</f>
        <v>0</v>
      </c>
    </row>
    <row r="316" spans="1:9" x14ac:dyDescent="0.2">
      <c r="A316" s="81" t="s">
        <v>625</v>
      </c>
      <c r="B316" s="80"/>
      <c r="C316" s="80"/>
      <c r="D316" s="80" t="s">
        <v>168</v>
      </c>
      <c r="E316" s="80"/>
      <c r="F316" s="112"/>
      <c r="G316" s="80"/>
      <c r="H316" s="80"/>
      <c r="I316" s="87"/>
    </row>
    <row r="317" spans="1:9" x14ac:dyDescent="0.2">
      <c r="A317" s="86" t="s">
        <v>839</v>
      </c>
      <c r="B317" s="85" t="s">
        <v>251</v>
      </c>
      <c r="C317" s="86" t="s">
        <v>5</v>
      </c>
      <c r="D317" s="84" t="s">
        <v>252</v>
      </c>
      <c r="E317" s="86" t="s">
        <v>82</v>
      </c>
      <c r="F317" s="113">
        <v>10</v>
      </c>
      <c r="G317" s="87"/>
      <c r="H317" s="87">
        <f t="shared" ref="H317" si="62">ROUND(G317*(1+$H$3),2)</f>
        <v>0</v>
      </c>
      <c r="I317" s="87">
        <f t="shared" si="49"/>
        <v>0</v>
      </c>
    </row>
    <row r="318" spans="1:9" x14ac:dyDescent="0.2">
      <c r="A318" s="124"/>
      <c r="B318" s="99"/>
      <c r="C318" s="100"/>
      <c r="D318" s="101"/>
      <c r="E318" s="100"/>
      <c r="F318" s="115"/>
      <c r="G318" s="103"/>
      <c r="H318" s="90" t="s">
        <v>554</v>
      </c>
      <c r="I318" s="83">
        <f>SUM(I317)</f>
        <v>0</v>
      </c>
    </row>
    <row r="319" spans="1:9" x14ac:dyDescent="0.2">
      <c r="A319" s="81" t="s">
        <v>626</v>
      </c>
      <c r="B319" s="80"/>
      <c r="C319" s="80"/>
      <c r="D319" s="80" t="s">
        <v>177</v>
      </c>
      <c r="E319" s="80"/>
      <c r="F319" s="112"/>
      <c r="G319" s="80"/>
      <c r="H319" s="80"/>
      <c r="I319" s="87"/>
    </row>
    <row r="320" spans="1:9" x14ac:dyDescent="0.2">
      <c r="A320" s="86" t="s">
        <v>840</v>
      </c>
      <c r="B320" s="85">
        <v>81861</v>
      </c>
      <c r="C320" s="86" t="s">
        <v>5</v>
      </c>
      <c r="D320" s="84" t="s">
        <v>178</v>
      </c>
      <c r="E320" s="86" t="s">
        <v>166</v>
      </c>
      <c r="F320" s="113">
        <v>2</v>
      </c>
      <c r="G320" s="87"/>
      <c r="H320" s="87">
        <f t="shared" ref="H320" si="63">ROUND(G320*(1+$H$3),2)</f>
        <v>0</v>
      </c>
      <c r="I320" s="87">
        <f t="shared" si="49"/>
        <v>0</v>
      </c>
    </row>
    <row r="321" spans="1:9" x14ac:dyDescent="0.2">
      <c r="A321" s="124"/>
      <c r="B321" s="99"/>
      <c r="C321" s="100"/>
      <c r="D321" s="101"/>
      <c r="E321" s="100"/>
      <c r="F321" s="115"/>
      <c r="G321" s="103"/>
      <c r="H321" s="90" t="s">
        <v>554</v>
      </c>
      <c r="I321" s="83">
        <f>SUM(I320)</f>
        <v>0</v>
      </c>
    </row>
    <row r="322" spans="1:9" x14ac:dyDescent="0.2">
      <c r="A322" s="81" t="s">
        <v>627</v>
      </c>
      <c r="B322" s="80"/>
      <c r="C322" s="80"/>
      <c r="D322" s="80" t="s">
        <v>179</v>
      </c>
      <c r="E322" s="80"/>
      <c r="F322" s="112"/>
      <c r="G322" s="80"/>
      <c r="H322" s="80"/>
      <c r="I322" s="87"/>
    </row>
    <row r="323" spans="1:9" x14ac:dyDescent="0.2">
      <c r="A323" s="86" t="s">
        <v>841</v>
      </c>
      <c r="B323" s="85">
        <v>80977</v>
      </c>
      <c r="C323" s="86" t="s">
        <v>5</v>
      </c>
      <c r="D323" s="84" t="s">
        <v>180</v>
      </c>
      <c r="E323" s="86" t="s">
        <v>166</v>
      </c>
      <c r="F323" s="113">
        <v>5</v>
      </c>
      <c r="G323" s="87"/>
      <c r="H323" s="87">
        <f t="shared" ref="H323:H327" si="64">ROUND(G323*(1+$H$3),2)</f>
        <v>0</v>
      </c>
      <c r="I323" s="87">
        <f t="shared" si="49"/>
        <v>0</v>
      </c>
    </row>
    <row r="324" spans="1:9" x14ac:dyDescent="0.2">
      <c r="A324" s="86" t="s">
        <v>842</v>
      </c>
      <c r="B324" s="85">
        <v>81008</v>
      </c>
      <c r="C324" s="86" t="s">
        <v>5</v>
      </c>
      <c r="D324" s="84" t="s">
        <v>182</v>
      </c>
      <c r="E324" s="86" t="s">
        <v>69</v>
      </c>
      <c r="F324" s="113">
        <v>35.700000000000003</v>
      </c>
      <c r="G324" s="87"/>
      <c r="H324" s="87">
        <f t="shared" si="64"/>
        <v>0</v>
      </c>
      <c r="I324" s="87">
        <f t="shared" ref="I324:I383" si="65">ROUND(H324*F324,2)</f>
        <v>0</v>
      </c>
    </row>
    <row r="325" spans="1:9" x14ac:dyDescent="0.2">
      <c r="A325" s="86" t="s">
        <v>843</v>
      </c>
      <c r="B325" s="85">
        <v>81003</v>
      </c>
      <c r="C325" s="86" t="s">
        <v>5</v>
      </c>
      <c r="D325" s="84" t="s">
        <v>183</v>
      </c>
      <c r="E325" s="86" t="s">
        <v>58</v>
      </c>
      <c r="F325" s="113">
        <v>30.5</v>
      </c>
      <c r="G325" s="87"/>
      <c r="H325" s="87">
        <f t="shared" si="64"/>
        <v>0</v>
      </c>
      <c r="I325" s="87">
        <f t="shared" si="65"/>
        <v>0</v>
      </c>
    </row>
    <row r="326" spans="1:9" x14ac:dyDescent="0.2">
      <c r="A326" s="86" t="s">
        <v>844</v>
      </c>
      <c r="B326" s="85">
        <v>81321</v>
      </c>
      <c r="C326" s="86" t="s">
        <v>5</v>
      </c>
      <c r="D326" s="84" t="s">
        <v>184</v>
      </c>
      <c r="E326" s="86" t="s">
        <v>166</v>
      </c>
      <c r="F326" s="113">
        <v>10</v>
      </c>
      <c r="G326" s="87"/>
      <c r="H326" s="87">
        <f t="shared" si="64"/>
        <v>0</v>
      </c>
      <c r="I326" s="87">
        <f t="shared" si="65"/>
        <v>0</v>
      </c>
    </row>
    <row r="327" spans="1:9" x14ac:dyDescent="0.2">
      <c r="A327" s="86" t="s">
        <v>845</v>
      </c>
      <c r="B327" s="85">
        <v>81361</v>
      </c>
      <c r="C327" s="86" t="s">
        <v>5</v>
      </c>
      <c r="D327" s="84" t="s">
        <v>186</v>
      </c>
      <c r="E327" s="86" t="s">
        <v>166</v>
      </c>
      <c r="F327" s="113">
        <v>10</v>
      </c>
      <c r="G327" s="87"/>
      <c r="H327" s="87">
        <f t="shared" si="64"/>
        <v>0</v>
      </c>
      <c r="I327" s="87">
        <f t="shared" si="65"/>
        <v>0</v>
      </c>
    </row>
    <row r="328" spans="1:9" x14ac:dyDescent="0.2">
      <c r="A328" s="124"/>
      <c r="B328" s="99"/>
      <c r="C328" s="100"/>
      <c r="D328" s="101"/>
      <c r="E328" s="100"/>
      <c r="F328" s="115"/>
      <c r="G328" s="103"/>
      <c r="H328" s="90" t="s">
        <v>554</v>
      </c>
      <c r="I328" s="83">
        <f>SUM(I323:I327)</f>
        <v>0</v>
      </c>
    </row>
    <row r="329" spans="1:9" x14ac:dyDescent="0.2">
      <c r="A329" s="125"/>
      <c r="B329" s="105"/>
      <c r="C329" s="106"/>
      <c r="D329" s="107"/>
      <c r="E329" s="106"/>
      <c r="F329" s="117"/>
      <c r="G329" s="109"/>
      <c r="H329" s="110" t="s">
        <v>1108</v>
      </c>
      <c r="I329" s="83">
        <f>SUM(I328,I321,I318,I315)</f>
        <v>0</v>
      </c>
    </row>
    <row r="330" spans="1:9" x14ac:dyDescent="0.2">
      <c r="A330" s="81" t="s">
        <v>628</v>
      </c>
      <c r="B330" s="80"/>
      <c r="C330" s="80"/>
      <c r="D330" s="80" t="s">
        <v>600</v>
      </c>
      <c r="E330" s="80"/>
      <c r="F330" s="112"/>
      <c r="G330" s="80"/>
      <c r="H330" s="80"/>
      <c r="I330" s="87"/>
    </row>
    <row r="331" spans="1:9" x14ac:dyDescent="0.2">
      <c r="A331" s="86" t="s">
        <v>846</v>
      </c>
      <c r="B331" s="85">
        <v>70710</v>
      </c>
      <c r="C331" s="86" t="s">
        <v>5</v>
      </c>
      <c r="D331" s="84" t="s">
        <v>188</v>
      </c>
      <c r="E331" s="86" t="s">
        <v>166</v>
      </c>
      <c r="F331" s="113">
        <v>5</v>
      </c>
      <c r="G331" s="87"/>
      <c r="H331" s="87">
        <f t="shared" ref="H331:H342" si="66">ROUND(G331*(1+$H$3),2)</f>
        <v>0</v>
      </c>
      <c r="I331" s="87">
        <f t="shared" si="65"/>
        <v>0</v>
      </c>
    </row>
    <row r="332" spans="1:9" ht="25.5" x14ac:dyDescent="0.2">
      <c r="A332" s="86" t="s">
        <v>847</v>
      </c>
      <c r="B332" s="85">
        <v>81832</v>
      </c>
      <c r="C332" s="86" t="s">
        <v>5</v>
      </c>
      <c r="D332" s="84" t="s">
        <v>189</v>
      </c>
      <c r="E332" s="86" t="s">
        <v>7</v>
      </c>
      <c r="F332" s="113">
        <v>1</v>
      </c>
      <c r="G332" s="87"/>
      <c r="H332" s="87">
        <f t="shared" si="66"/>
        <v>0</v>
      </c>
      <c r="I332" s="87">
        <f t="shared" si="65"/>
        <v>0</v>
      </c>
    </row>
    <row r="333" spans="1:9" x14ac:dyDescent="0.2">
      <c r="A333" s="86" t="s">
        <v>848</v>
      </c>
      <c r="B333" s="85">
        <v>81829</v>
      </c>
      <c r="C333" s="86" t="s">
        <v>5</v>
      </c>
      <c r="D333" s="84" t="s">
        <v>190</v>
      </c>
      <c r="E333" s="86" t="s">
        <v>7</v>
      </c>
      <c r="F333" s="113">
        <v>1</v>
      </c>
      <c r="G333" s="87"/>
      <c r="H333" s="87">
        <f t="shared" si="66"/>
        <v>0</v>
      </c>
      <c r="I333" s="87">
        <f t="shared" si="65"/>
        <v>0</v>
      </c>
    </row>
    <row r="334" spans="1:9" x14ac:dyDescent="0.2">
      <c r="A334" s="86" t="s">
        <v>849</v>
      </c>
      <c r="B334" s="85">
        <v>82302</v>
      </c>
      <c r="C334" s="86" t="s">
        <v>5</v>
      </c>
      <c r="D334" s="84" t="s">
        <v>191</v>
      </c>
      <c r="E334" s="86" t="s">
        <v>69</v>
      </c>
      <c r="F334" s="113">
        <v>33</v>
      </c>
      <c r="G334" s="87"/>
      <c r="H334" s="87">
        <f t="shared" si="66"/>
        <v>0</v>
      </c>
      <c r="I334" s="87">
        <f t="shared" si="65"/>
        <v>0</v>
      </c>
    </row>
    <row r="335" spans="1:9" x14ac:dyDescent="0.2">
      <c r="A335" s="86" t="s">
        <v>850</v>
      </c>
      <c r="B335" s="85">
        <v>82304</v>
      </c>
      <c r="C335" s="86" t="s">
        <v>5</v>
      </c>
      <c r="D335" s="84" t="s">
        <v>192</v>
      </c>
      <c r="E335" s="86" t="s">
        <v>69</v>
      </c>
      <c r="F335" s="113">
        <v>31</v>
      </c>
      <c r="G335" s="87"/>
      <c r="H335" s="87">
        <f t="shared" si="66"/>
        <v>0</v>
      </c>
      <c r="I335" s="87">
        <f t="shared" si="65"/>
        <v>0</v>
      </c>
    </row>
    <row r="336" spans="1:9" x14ac:dyDescent="0.2">
      <c r="A336" s="86" t="s">
        <v>851</v>
      </c>
      <c r="B336" s="85">
        <v>71748</v>
      </c>
      <c r="C336" s="86" t="s">
        <v>5</v>
      </c>
      <c r="D336" s="84" t="s">
        <v>193</v>
      </c>
      <c r="E336" s="86" t="s">
        <v>166</v>
      </c>
      <c r="F336" s="113">
        <v>10</v>
      </c>
      <c r="G336" s="87"/>
      <c r="H336" s="87">
        <f t="shared" si="66"/>
        <v>0</v>
      </c>
      <c r="I336" s="87">
        <f t="shared" si="65"/>
        <v>0</v>
      </c>
    </row>
    <row r="337" spans="1:9" x14ac:dyDescent="0.2">
      <c r="A337" s="86" t="s">
        <v>852</v>
      </c>
      <c r="B337" s="85">
        <v>81690</v>
      </c>
      <c r="C337" s="86" t="s">
        <v>5</v>
      </c>
      <c r="D337" s="84" t="s">
        <v>194</v>
      </c>
      <c r="E337" s="86" t="s">
        <v>166</v>
      </c>
      <c r="F337" s="113">
        <v>5</v>
      </c>
      <c r="G337" s="87"/>
      <c r="H337" s="87">
        <f t="shared" si="66"/>
        <v>0</v>
      </c>
      <c r="I337" s="87">
        <f t="shared" si="65"/>
        <v>0</v>
      </c>
    </row>
    <row r="338" spans="1:9" x14ac:dyDescent="0.2">
      <c r="A338" s="86" t="s">
        <v>853</v>
      </c>
      <c r="B338" s="85">
        <v>11849</v>
      </c>
      <c r="C338" s="86" t="s">
        <v>12</v>
      </c>
      <c r="D338" s="84" t="s">
        <v>83</v>
      </c>
      <c r="E338" s="86" t="s">
        <v>84</v>
      </c>
      <c r="F338" s="113">
        <v>10</v>
      </c>
      <c r="G338" s="87"/>
      <c r="H338" s="87">
        <f t="shared" si="66"/>
        <v>0</v>
      </c>
      <c r="I338" s="87">
        <f t="shared" si="65"/>
        <v>0</v>
      </c>
    </row>
    <row r="339" spans="1:9" x14ac:dyDescent="0.2">
      <c r="A339" s="86" t="s">
        <v>854</v>
      </c>
      <c r="B339" s="85">
        <v>81550</v>
      </c>
      <c r="C339" s="86" t="s">
        <v>5</v>
      </c>
      <c r="D339" s="84" t="s">
        <v>195</v>
      </c>
      <c r="E339" s="86" t="s">
        <v>166</v>
      </c>
      <c r="F339" s="113">
        <v>5</v>
      </c>
      <c r="G339" s="87"/>
      <c r="H339" s="87">
        <f t="shared" si="66"/>
        <v>0</v>
      </c>
      <c r="I339" s="87">
        <f t="shared" si="65"/>
        <v>0</v>
      </c>
    </row>
    <row r="340" spans="1:9" x14ac:dyDescent="0.2">
      <c r="A340" s="86" t="s">
        <v>855</v>
      </c>
      <c r="B340" s="85">
        <v>81869</v>
      </c>
      <c r="C340" s="86" t="s">
        <v>5</v>
      </c>
      <c r="D340" s="84" t="s">
        <v>362</v>
      </c>
      <c r="E340" s="86" t="s">
        <v>166</v>
      </c>
      <c r="F340" s="113">
        <v>1</v>
      </c>
      <c r="G340" s="87"/>
      <c r="H340" s="87">
        <f t="shared" si="66"/>
        <v>0</v>
      </c>
      <c r="I340" s="87">
        <f t="shared" si="65"/>
        <v>0</v>
      </c>
    </row>
    <row r="341" spans="1:9" x14ac:dyDescent="0.2">
      <c r="A341" s="86" t="s">
        <v>856</v>
      </c>
      <c r="B341" s="85">
        <v>81874</v>
      </c>
      <c r="C341" s="86" t="s">
        <v>5</v>
      </c>
      <c r="D341" s="84" t="s">
        <v>363</v>
      </c>
      <c r="E341" s="86" t="s">
        <v>166</v>
      </c>
      <c r="F341" s="113">
        <v>1</v>
      </c>
      <c r="G341" s="87"/>
      <c r="H341" s="87">
        <f t="shared" si="66"/>
        <v>0</v>
      </c>
      <c r="I341" s="87">
        <f t="shared" si="65"/>
        <v>0</v>
      </c>
    </row>
    <row r="342" spans="1:9" x14ac:dyDescent="0.2">
      <c r="A342" s="86" t="s">
        <v>857</v>
      </c>
      <c r="B342" s="85">
        <v>81702</v>
      </c>
      <c r="C342" s="86" t="s">
        <v>5</v>
      </c>
      <c r="D342" s="84" t="s">
        <v>196</v>
      </c>
      <c r="E342" s="86" t="s">
        <v>166</v>
      </c>
      <c r="F342" s="113">
        <v>2</v>
      </c>
      <c r="G342" s="87"/>
      <c r="H342" s="87">
        <f t="shared" si="66"/>
        <v>0</v>
      </c>
      <c r="I342" s="87">
        <f t="shared" si="65"/>
        <v>0</v>
      </c>
    </row>
    <row r="343" spans="1:9" x14ac:dyDescent="0.2">
      <c r="A343" s="124"/>
      <c r="B343" s="99"/>
      <c r="C343" s="100"/>
      <c r="D343" s="101"/>
      <c r="E343" s="100"/>
      <c r="F343" s="115"/>
      <c r="G343" s="103"/>
      <c r="H343" s="90" t="s">
        <v>554</v>
      </c>
      <c r="I343" s="83">
        <f>SUM(I331:I342)</f>
        <v>0</v>
      </c>
    </row>
    <row r="344" spans="1:9" x14ac:dyDescent="0.2">
      <c r="A344" s="81" t="s">
        <v>629</v>
      </c>
      <c r="B344" s="80"/>
      <c r="C344" s="80"/>
      <c r="D344" s="80" t="s">
        <v>601</v>
      </c>
      <c r="E344" s="80"/>
      <c r="F344" s="112"/>
      <c r="G344" s="80"/>
      <c r="H344" s="80"/>
      <c r="I344" s="87"/>
    </row>
    <row r="345" spans="1:9" x14ac:dyDescent="0.2">
      <c r="A345" s="86" t="s">
        <v>858</v>
      </c>
      <c r="B345" s="85" t="s">
        <v>198</v>
      </c>
      <c r="C345" s="86" t="s">
        <v>5</v>
      </c>
      <c r="D345" s="84" t="s">
        <v>199</v>
      </c>
      <c r="E345" s="86" t="s">
        <v>7</v>
      </c>
      <c r="F345" s="113">
        <v>219.3</v>
      </c>
      <c r="G345" s="87"/>
      <c r="H345" s="87">
        <f t="shared" ref="H345" si="67">ROUND(G345*(1+$H$3),2)</f>
        <v>0</v>
      </c>
      <c r="I345" s="87">
        <f t="shared" si="65"/>
        <v>0</v>
      </c>
    </row>
    <row r="346" spans="1:9" x14ac:dyDescent="0.2">
      <c r="A346" s="124"/>
      <c r="B346" s="99"/>
      <c r="C346" s="100"/>
      <c r="D346" s="101"/>
      <c r="E346" s="100"/>
      <c r="F346" s="115"/>
      <c r="G346" s="103"/>
      <c r="H346" s="90" t="s">
        <v>554</v>
      </c>
      <c r="I346" s="83">
        <f>SUM(I345)</f>
        <v>0</v>
      </c>
    </row>
    <row r="347" spans="1:9" x14ac:dyDescent="0.2">
      <c r="A347" s="81" t="s">
        <v>630</v>
      </c>
      <c r="B347" s="80"/>
      <c r="C347" s="80"/>
      <c r="D347" s="80" t="s">
        <v>578</v>
      </c>
      <c r="E347" s="80"/>
      <c r="F347" s="112"/>
      <c r="G347" s="80"/>
      <c r="H347" s="80"/>
      <c r="I347" s="87"/>
    </row>
    <row r="348" spans="1:9" x14ac:dyDescent="0.2">
      <c r="A348" s="86" t="s">
        <v>859</v>
      </c>
      <c r="B348" s="85" t="s">
        <v>200</v>
      </c>
      <c r="C348" s="86" t="s">
        <v>5</v>
      </c>
      <c r="D348" s="84" t="s">
        <v>201</v>
      </c>
      <c r="E348" s="86" t="s">
        <v>7</v>
      </c>
      <c r="F348" s="113">
        <v>2415.42</v>
      </c>
      <c r="G348" s="87"/>
      <c r="H348" s="87">
        <f t="shared" ref="H348:H353" si="68">ROUND(G348*(1+$H$3),2)</f>
        <v>0</v>
      </c>
      <c r="I348" s="87">
        <f t="shared" si="65"/>
        <v>0</v>
      </c>
    </row>
    <row r="349" spans="1:9" x14ac:dyDescent="0.2">
      <c r="A349" s="86" t="s">
        <v>860</v>
      </c>
      <c r="B349" s="85" t="s">
        <v>202</v>
      </c>
      <c r="C349" s="86" t="s">
        <v>5</v>
      </c>
      <c r="D349" s="84" t="s">
        <v>203</v>
      </c>
      <c r="E349" s="86" t="s">
        <v>7</v>
      </c>
      <c r="F349" s="113">
        <v>2415.42</v>
      </c>
      <c r="G349" s="87"/>
      <c r="H349" s="87">
        <f t="shared" si="68"/>
        <v>0</v>
      </c>
      <c r="I349" s="87">
        <f t="shared" si="65"/>
        <v>0</v>
      </c>
    </row>
    <row r="350" spans="1:9" x14ac:dyDescent="0.2">
      <c r="A350" s="86" t="s">
        <v>861</v>
      </c>
      <c r="B350" s="85" t="s">
        <v>204</v>
      </c>
      <c r="C350" s="86" t="s">
        <v>5</v>
      </c>
      <c r="D350" s="84" t="s">
        <v>205</v>
      </c>
      <c r="E350" s="86" t="s">
        <v>7</v>
      </c>
      <c r="F350" s="113">
        <v>25.5</v>
      </c>
      <c r="G350" s="87"/>
      <c r="H350" s="87">
        <f t="shared" si="68"/>
        <v>0</v>
      </c>
      <c r="I350" s="87">
        <f t="shared" si="65"/>
        <v>0</v>
      </c>
    </row>
    <row r="351" spans="1:9" x14ac:dyDescent="0.2">
      <c r="A351" s="86" t="s">
        <v>862</v>
      </c>
      <c r="B351" s="85" t="s">
        <v>206</v>
      </c>
      <c r="C351" s="86" t="s">
        <v>5</v>
      </c>
      <c r="D351" s="84" t="s">
        <v>207</v>
      </c>
      <c r="E351" s="86" t="s">
        <v>7</v>
      </c>
      <c r="F351" s="113">
        <v>883.5</v>
      </c>
      <c r="G351" s="87"/>
      <c r="H351" s="87">
        <f t="shared" si="68"/>
        <v>0</v>
      </c>
      <c r="I351" s="87">
        <f t="shared" si="65"/>
        <v>0</v>
      </c>
    </row>
    <row r="352" spans="1:9" x14ac:dyDescent="0.2">
      <c r="A352" s="86" t="s">
        <v>863</v>
      </c>
      <c r="B352" s="85" t="s">
        <v>198</v>
      </c>
      <c r="C352" s="86" t="s">
        <v>5</v>
      </c>
      <c r="D352" s="84" t="s">
        <v>199</v>
      </c>
      <c r="E352" s="86" t="s">
        <v>7</v>
      </c>
      <c r="F352" s="113">
        <v>883.5</v>
      </c>
      <c r="G352" s="87"/>
      <c r="H352" s="87">
        <f t="shared" si="68"/>
        <v>0</v>
      </c>
      <c r="I352" s="87">
        <f t="shared" si="65"/>
        <v>0</v>
      </c>
    </row>
    <row r="353" spans="1:9" x14ac:dyDescent="0.2">
      <c r="A353" s="86" t="s">
        <v>864</v>
      </c>
      <c r="B353" s="85" t="s">
        <v>198</v>
      </c>
      <c r="C353" s="86" t="s">
        <v>5</v>
      </c>
      <c r="D353" s="84" t="s">
        <v>199</v>
      </c>
      <c r="E353" s="86" t="s">
        <v>7</v>
      </c>
      <c r="F353" s="113">
        <v>532.96</v>
      </c>
      <c r="G353" s="87"/>
      <c r="H353" s="87">
        <f t="shared" si="68"/>
        <v>0</v>
      </c>
      <c r="I353" s="87">
        <f t="shared" si="65"/>
        <v>0</v>
      </c>
    </row>
    <row r="354" spans="1:9" x14ac:dyDescent="0.2">
      <c r="A354" s="124"/>
      <c r="B354" s="99"/>
      <c r="C354" s="100"/>
      <c r="D354" s="101"/>
      <c r="E354" s="100"/>
      <c r="F354" s="115"/>
      <c r="G354" s="103"/>
      <c r="H354" s="90" t="s">
        <v>554</v>
      </c>
      <c r="I354" s="83">
        <f>SUM(I348:I353)</f>
        <v>0</v>
      </c>
    </row>
    <row r="355" spans="1:9" x14ac:dyDescent="0.2">
      <c r="A355" s="81" t="s">
        <v>631</v>
      </c>
      <c r="B355" s="80"/>
      <c r="C355" s="80"/>
      <c r="D355" s="80" t="s">
        <v>602</v>
      </c>
      <c r="E355" s="80"/>
      <c r="F355" s="112"/>
      <c r="G355" s="80"/>
      <c r="H355" s="80"/>
      <c r="I355" s="87"/>
    </row>
    <row r="356" spans="1:9" ht="25.5" x14ac:dyDescent="0.2">
      <c r="A356" s="86" t="s">
        <v>865</v>
      </c>
      <c r="B356" s="85" t="s">
        <v>208</v>
      </c>
      <c r="C356" s="86" t="s">
        <v>12</v>
      </c>
      <c r="D356" s="84" t="s">
        <v>209</v>
      </c>
      <c r="E356" s="86" t="s">
        <v>7</v>
      </c>
      <c r="F356" s="113">
        <v>357.06</v>
      </c>
      <c r="G356" s="87"/>
      <c r="H356" s="87">
        <f t="shared" ref="H356:H358" si="69">ROUND(G356*(1+$H$3),2)</f>
        <v>0</v>
      </c>
      <c r="I356" s="87">
        <f t="shared" si="65"/>
        <v>0</v>
      </c>
    </row>
    <row r="357" spans="1:9" x14ac:dyDescent="0.2">
      <c r="A357" s="86" t="s">
        <v>866</v>
      </c>
      <c r="B357" s="85" t="s">
        <v>210</v>
      </c>
      <c r="C357" s="86" t="s">
        <v>5</v>
      </c>
      <c r="D357" s="84" t="s">
        <v>211</v>
      </c>
      <c r="E357" s="86" t="s">
        <v>7</v>
      </c>
      <c r="F357" s="113">
        <v>299.05</v>
      </c>
      <c r="G357" s="87"/>
      <c r="H357" s="87">
        <f t="shared" si="69"/>
        <v>0</v>
      </c>
      <c r="I357" s="87">
        <f t="shared" si="65"/>
        <v>0</v>
      </c>
    </row>
    <row r="358" spans="1:9" x14ac:dyDescent="0.2">
      <c r="A358" s="86" t="s">
        <v>867</v>
      </c>
      <c r="B358" s="85" t="s">
        <v>212</v>
      </c>
      <c r="C358" s="86" t="s">
        <v>5</v>
      </c>
      <c r="D358" s="84" t="s">
        <v>213</v>
      </c>
      <c r="E358" s="86" t="s">
        <v>69</v>
      </c>
      <c r="F358" s="113">
        <v>303</v>
      </c>
      <c r="G358" s="87"/>
      <c r="H358" s="87">
        <f t="shared" si="69"/>
        <v>0</v>
      </c>
      <c r="I358" s="87">
        <f t="shared" si="65"/>
        <v>0</v>
      </c>
    </row>
    <row r="359" spans="1:9" x14ac:dyDescent="0.2">
      <c r="A359" s="124"/>
      <c r="B359" s="99"/>
      <c r="C359" s="100"/>
      <c r="D359" s="101"/>
      <c r="E359" s="100"/>
      <c r="F359" s="115"/>
      <c r="G359" s="103"/>
      <c r="H359" s="90" t="s">
        <v>554</v>
      </c>
      <c r="I359" s="83">
        <f>SUM(I356:I358)</f>
        <v>0</v>
      </c>
    </row>
    <row r="360" spans="1:9" x14ac:dyDescent="0.2">
      <c r="A360" s="81" t="s">
        <v>632</v>
      </c>
      <c r="B360" s="80"/>
      <c r="C360" s="80"/>
      <c r="D360" s="80" t="s">
        <v>214</v>
      </c>
      <c r="E360" s="80"/>
      <c r="F360" s="112"/>
      <c r="G360" s="80"/>
      <c r="H360" s="80"/>
      <c r="I360" s="87"/>
    </row>
    <row r="361" spans="1:9" x14ac:dyDescent="0.2">
      <c r="A361" s="86" t="s">
        <v>868</v>
      </c>
      <c r="B361" s="85" t="s">
        <v>217</v>
      </c>
      <c r="C361" s="86" t="s">
        <v>5</v>
      </c>
      <c r="D361" s="84" t="s">
        <v>218</v>
      </c>
      <c r="E361" s="86" t="s">
        <v>7</v>
      </c>
      <c r="F361" s="113">
        <v>1.35</v>
      </c>
      <c r="G361" s="87"/>
      <c r="H361" s="87">
        <f t="shared" ref="H361:H363" si="70">ROUND(G361*(1+$H$3),2)</f>
        <v>0</v>
      </c>
      <c r="I361" s="87">
        <f t="shared" si="65"/>
        <v>0</v>
      </c>
    </row>
    <row r="362" spans="1:9" ht="25.5" x14ac:dyDescent="0.2">
      <c r="A362" s="86" t="s">
        <v>869</v>
      </c>
      <c r="B362" s="85" t="s">
        <v>219</v>
      </c>
      <c r="C362" s="86" t="s">
        <v>12</v>
      </c>
      <c r="D362" s="84" t="s">
        <v>220</v>
      </c>
      <c r="E362" s="86" t="s">
        <v>58</v>
      </c>
      <c r="F362" s="113">
        <v>47.8</v>
      </c>
      <c r="G362" s="87"/>
      <c r="H362" s="87">
        <f t="shared" si="70"/>
        <v>0</v>
      </c>
      <c r="I362" s="87">
        <f t="shared" si="65"/>
        <v>0</v>
      </c>
    </row>
    <row r="363" spans="1:9" x14ac:dyDescent="0.2">
      <c r="A363" s="86" t="s">
        <v>870</v>
      </c>
      <c r="B363" s="85" t="s">
        <v>221</v>
      </c>
      <c r="C363" s="86" t="s">
        <v>5</v>
      </c>
      <c r="D363" s="84" t="s">
        <v>222</v>
      </c>
      <c r="E363" s="86" t="s">
        <v>7</v>
      </c>
      <c r="F363" s="113">
        <v>10.199999999999999</v>
      </c>
      <c r="G363" s="87"/>
      <c r="H363" s="87">
        <f t="shared" si="70"/>
        <v>0</v>
      </c>
      <c r="I363" s="87">
        <f t="shared" si="65"/>
        <v>0</v>
      </c>
    </row>
    <row r="364" spans="1:9" x14ac:dyDescent="0.2">
      <c r="A364" s="124"/>
      <c r="B364" s="99"/>
      <c r="C364" s="100"/>
      <c r="D364" s="101"/>
      <c r="E364" s="100"/>
      <c r="F364" s="115"/>
      <c r="G364" s="103"/>
      <c r="H364" s="90" t="s">
        <v>554</v>
      </c>
      <c r="I364" s="83">
        <f>SUM(I361:I363)</f>
        <v>0</v>
      </c>
    </row>
    <row r="365" spans="1:9" x14ac:dyDescent="0.2">
      <c r="A365" s="125"/>
      <c r="B365" s="105"/>
      <c r="C365" s="106"/>
      <c r="D365" s="107"/>
      <c r="E365" s="106"/>
      <c r="F365" s="117"/>
      <c r="G365" s="109"/>
      <c r="H365" s="110" t="s">
        <v>569</v>
      </c>
      <c r="I365" s="83">
        <f>SUM(I364,I359,I354,I346,I343,I329,I311,I306,I302,I299,I295,I286,I283,I280,I277,I273,I270,I267,I264,I259,I256,I252)</f>
        <v>0</v>
      </c>
    </row>
    <row r="366" spans="1:9" s="71" customFormat="1" x14ac:dyDescent="0.2">
      <c r="A366" s="126">
        <v>4</v>
      </c>
      <c r="B366" s="77"/>
      <c r="C366" s="77"/>
      <c r="D366" s="78" t="s">
        <v>226</v>
      </c>
      <c r="E366" s="78"/>
      <c r="F366" s="118"/>
      <c r="G366" s="79"/>
      <c r="H366" s="79"/>
      <c r="I366" s="79"/>
    </row>
    <row r="367" spans="1:9" x14ac:dyDescent="0.2">
      <c r="A367" s="81" t="s">
        <v>324</v>
      </c>
      <c r="B367" s="80"/>
      <c r="C367" s="80"/>
      <c r="D367" s="80" t="s">
        <v>76</v>
      </c>
      <c r="E367" s="80"/>
      <c r="F367" s="112"/>
      <c r="G367" s="80"/>
      <c r="H367" s="80"/>
      <c r="I367" s="87"/>
    </row>
    <row r="368" spans="1:9" x14ac:dyDescent="0.2">
      <c r="A368" s="86" t="s">
        <v>871</v>
      </c>
      <c r="B368" s="85" t="s">
        <v>94</v>
      </c>
      <c r="C368" s="86" t="s">
        <v>5</v>
      </c>
      <c r="D368" s="84" t="s">
        <v>95</v>
      </c>
      <c r="E368" s="86" t="s">
        <v>7</v>
      </c>
      <c r="F368" s="113">
        <v>469.07</v>
      </c>
      <c r="G368" s="87"/>
      <c r="H368" s="87">
        <f t="shared" ref="H368" si="71">ROUND(G368*(1+$H$3),2)</f>
        <v>0</v>
      </c>
      <c r="I368" s="87">
        <f t="shared" si="65"/>
        <v>0</v>
      </c>
    </row>
    <row r="369" spans="1:9" x14ac:dyDescent="0.2">
      <c r="A369" s="124"/>
      <c r="B369" s="99"/>
      <c r="C369" s="100"/>
      <c r="D369" s="101"/>
      <c r="E369" s="100"/>
      <c r="F369" s="115"/>
      <c r="G369" s="103"/>
      <c r="H369" s="90" t="s">
        <v>554</v>
      </c>
      <c r="I369" s="83">
        <f>SUM(I368)</f>
        <v>0</v>
      </c>
    </row>
    <row r="370" spans="1:9" x14ac:dyDescent="0.2">
      <c r="A370" s="81" t="s">
        <v>325</v>
      </c>
      <c r="B370" s="80"/>
      <c r="C370" s="80"/>
      <c r="D370" s="80" t="s">
        <v>96</v>
      </c>
      <c r="E370" s="80"/>
      <c r="F370" s="112"/>
      <c r="G370" s="80"/>
      <c r="H370" s="80"/>
      <c r="I370" s="87"/>
    </row>
    <row r="371" spans="1:9" x14ac:dyDescent="0.2">
      <c r="A371" s="86" t="s">
        <v>872</v>
      </c>
      <c r="B371" s="85" t="s">
        <v>16</v>
      </c>
      <c r="C371" s="86" t="s">
        <v>5</v>
      </c>
      <c r="D371" s="84" t="s">
        <v>17</v>
      </c>
      <c r="E371" s="86" t="s">
        <v>9</v>
      </c>
      <c r="F371" s="113">
        <v>58.63</v>
      </c>
      <c r="G371" s="87"/>
      <c r="H371" s="87">
        <f t="shared" ref="H371:H372" si="72">ROUND(G371*(1+$H$3),2)</f>
        <v>0</v>
      </c>
      <c r="I371" s="87">
        <f t="shared" si="65"/>
        <v>0</v>
      </c>
    </row>
    <row r="372" spans="1:9" x14ac:dyDescent="0.2">
      <c r="A372" s="86" t="s">
        <v>873</v>
      </c>
      <c r="B372" s="85" t="s">
        <v>97</v>
      </c>
      <c r="C372" s="86" t="s">
        <v>5</v>
      </c>
      <c r="D372" s="84" t="s">
        <v>98</v>
      </c>
      <c r="E372" s="86" t="s">
        <v>9</v>
      </c>
      <c r="F372" s="113">
        <v>58.63</v>
      </c>
      <c r="G372" s="87"/>
      <c r="H372" s="87">
        <f t="shared" si="72"/>
        <v>0</v>
      </c>
      <c r="I372" s="87">
        <f t="shared" si="65"/>
        <v>0</v>
      </c>
    </row>
    <row r="373" spans="1:9" x14ac:dyDescent="0.2">
      <c r="A373" s="124"/>
      <c r="B373" s="99"/>
      <c r="C373" s="100"/>
      <c r="D373" s="101"/>
      <c r="E373" s="100"/>
      <c r="F373" s="115"/>
      <c r="G373" s="103"/>
      <c r="H373" s="90" t="s">
        <v>554</v>
      </c>
      <c r="I373" s="83">
        <f>SUM(I371:I372)</f>
        <v>0</v>
      </c>
    </row>
    <row r="374" spans="1:9" x14ac:dyDescent="0.2">
      <c r="A374" s="81" t="s">
        <v>369</v>
      </c>
      <c r="B374" s="80"/>
      <c r="C374" s="80"/>
      <c r="D374" s="80" t="s">
        <v>99</v>
      </c>
      <c r="E374" s="80"/>
      <c r="F374" s="112"/>
      <c r="G374" s="80"/>
      <c r="H374" s="80"/>
      <c r="I374" s="87"/>
    </row>
    <row r="375" spans="1:9" ht="25.5" x14ac:dyDescent="0.2">
      <c r="A375" s="86" t="s">
        <v>874</v>
      </c>
      <c r="B375" s="85" t="s">
        <v>100</v>
      </c>
      <c r="C375" s="86" t="s">
        <v>5</v>
      </c>
      <c r="D375" s="84" t="s">
        <v>101</v>
      </c>
      <c r="E375" s="86" t="s">
        <v>7</v>
      </c>
      <c r="F375" s="113">
        <v>469.07</v>
      </c>
      <c r="G375" s="87"/>
      <c r="H375" s="87">
        <f t="shared" ref="H375" si="73">ROUND(G375*(1+$H$3),2)</f>
        <v>0</v>
      </c>
      <c r="I375" s="87">
        <f t="shared" si="65"/>
        <v>0</v>
      </c>
    </row>
    <row r="376" spans="1:9" x14ac:dyDescent="0.2">
      <c r="A376" s="124"/>
      <c r="B376" s="99"/>
      <c r="C376" s="100"/>
      <c r="D376" s="101"/>
      <c r="E376" s="100"/>
      <c r="F376" s="115"/>
      <c r="G376" s="103"/>
      <c r="H376" s="90" t="s">
        <v>554</v>
      </c>
      <c r="I376" s="83">
        <f>SUM(I375)</f>
        <v>0</v>
      </c>
    </row>
    <row r="377" spans="1:9" x14ac:dyDescent="0.2">
      <c r="A377" s="81" t="s">
        <v>397</v>
      </c>
      <c r="B377" s="80"/>
      <c r="C377" s="80"/>
      <c r="D377" s="80" t="s">
        <v>102</v>
      </c>
      <c r="E377" s="80"/>
      <c r="F377" s="112"/>
      <c r="G377" s="80"/>
      <c r="H377" s="80"/>
      <c r="I377" s="87"/>
    </row>
    <row r="378" spans="1:9" x14ac:dyDescent="0.2">
      <c r="A378" s="86" t="s">
        <v>875</v>
      </c>
      <c r="B378" s="85" t="s">
        <v>103</v>
      </c>
      <c r="C378" s="86" t="s">
        <v>5</v>
      </c>
      <c r="D378" s="84" t="s">
        <v>104</v>
      </c>
      <c r="E378" s="86" t="s">
        <v>58</v>
      </c>
      <c r="F378" s="113">
        <v>159</v>
      </c>
      <c r="G378" s="87"/>
      <c r="H378" s="87">
        <f t="shared" ref="H378:H380" si="74">ROUND(G378*(1+$H$3),2)</f>
        <v>0</v>
      </c>
      <c r="I378" s="87">
        <f t="shared" si="65"/>
        <v>0</v>
      </c>
    </row>
    <row r="379" spans="1:9" x14ac:dyDescent="0.2">
      <c r="A379" s="86" t="s">
        <v>876</v>
      </c>
      <c r="B379" s="85" t="s">
        <v>105</v>
      </c>
      <c r="C379" s="86" t="s">
        <v>5</v>
      </c>
      <c r="D379" s="84" t="s">
        <v>106</v>
      </c>
      <c r="E379" s="86" t="s">
        <v>51</v>
      </c>
      <c r="F379" s="113">
        <v>1199.45</v>
      </c>
      <c r="G379" s="87"/>
      <c r="H379" s="87">
        <f t="shared" si="74"/>
        <v>0</v>
      </c>
      <c r="I379" s="87">
        <f t="shared" si="65"/>
        <v>0</v>
      </c>
    </row>
    <row r="380" spans="1:9" x14ac:dyDescent="0.2">
      <c r="A380" s="86" t="s">
        <v>877</v>
      </c>
      <c r="B380" s="85" t="s">
        <v>107</v>
      </c>
      <c r="C380" s="86" t="s">
        <v>5</v>
      </c>
      <c r="D380" s="84" t="s">
        <v>108</v>
      </c>
      <c r="E380" s="86" t="s">
        <v>51</v>
      </c>
      <c r="F380" s="113">
        <v>172.43</v>
      </c>
      <c r="G380" s="87"/>
      <c r="H380" s="87">
        <f t="shared" si="74"/>
        <v>0</v>
      </c>
      <c r="I380" s="87">
        <f t="shared" si="65"/>
        <v>0</v>
      </c>
    </row>
    <row r="381" spans="1:9" x14ac:dyDescent="0.2">
      <c r="A381" s="124"/>
      <c r="B381" s="99"/>
      <c r="C381" s="100"/>
      <c r="D381" s="101"/>
      <c r="E381" s="100"/>
      <c r="F381" s="115"/>
      <c r="G381" s="103"/>
      <c r="H381" s="90" t="s">
        <v>554</v>
      </c>
      <c r="I381" s="83">
        <f>SUM(I378:I380)</f>
        <v>0</v>
      </c>
    </row>
    <row r="382" spans="1:9" x14ac:dyDescent="0.2">
      <c r="A382" s="81" t="s">
        <v>398</v>
      </c>
      <c r="B382" s="80"/>
      <c r="C382" s="80"/>
      <c r="D382" s="80" t="s">
        <v>109</v>
      </c>
      <c r="E382" s="80"/>
      <c r="F382" s="112"/>
      <c r="G382" s="80"/>
      <c r="H382" s="80"/>
      <c r="I382" s="87"/>
    </row>
    <row r="383" spans="1:9" x14ac:dyDescent="0.2">
      <c r="A383" s="86" t="s">
        <v>878</v>
      </c>
      <c r="B383" s="85" t="s">
        <v>110</v>
      </c>
      <c r="C383" s="86" t="s">
        <v>37</v>
      </c>
      <c r="D383" s="84" t="s">
        <v>111</v>
      </c>
      <c r="E383" s="86" t="s">
        <v>69</v>
      </c>
      <c r="F383" s="113">
        <v>419.36</v>
      </c>
      <c r="G383" s="87"/>
      <c r="H383" s="87">
        <f t="shared" ref="H383" si="75">ROUND(G383*(1+$H$3),2)</f>
        <v>0</v>
      </c>
      <c r="I383" s="87">
        <f t="shared" si="65"/>
        <v>0</v>
      </c>
    </row>
    <row r="384" spans="1:9" x14ac:dyDescent="0.2">
      <c r="A384" s="124"/>
      <c r="B384" s="99"/>
      <c r="C384" s="100"/>
      <c r="D384" s="101"/>
      <c r="E384" s="100"/>
      <c r="F384" s="115"/>
      <c r="G384" s="103"/>
      <c r="H384" s="90" t="s">
        <v>554</v>
      </c>
      <c r="I384" s="83">
        <f>SUM(I383)</f>
        <v>0</v>
      </c>
    </row>
    <row r="385" spans="1:9" x14ac:dyDescent="0.2">
      <c r="A385" s="81" t="s">
        <v>633</v>
      </c>
      <c r="B385" s="80"/>
      <c r="C385" s="80"/>
      <c r="D385" s="80" t="s">
        <v>112</v>
      </c>
      <c r="E385" s="80"/>
      <c r="F385" s="112"/>
      <c r="G385" s="80"/>
      <c r="H385" s="80"/>
      <c r="I385" s="87"/>
    </row>
    <row r="386" spans="1:9" x14ac:dyDescent="0.2">
      <c r="A386" s="86" t="s">
        <v>879</v>
      </c>
      <c r="B386" s="85" t="s">
        <v>113</v>
      </c>
      <c r="C386" s="86" t="s">
        <v>37</v>
      </c>
      <c r="D386" s="84" t="s">
        <v>114</v>
      </c>
      <c r="E386" s="86" t="s">
        <v>29</v>
      </c>
      <c r="F386" s="113">
        <v>159</v>
      </c>
      <c r="G386" s="87"/>
      <c r="H386" s="87">
        <f t="shared" ref="H386" si="76">ROUND(G386*(1+$H$3),2)</f>
        <v>0</v>
      </c>
      <c r="I386" s="87">
        <f t="shared" ref="I386:I450" si="77">ROUND(H386*F386,2)</f>
        <v>0</v>
      </c>
    </row>
    <row r="387" spans="1:9" x14ac:dyDescent="0.2">
      <c r="A387" s="124"/>
      <c r="B387" s="99"/>
      <c r="C387" s="100"/>
      <c r="D387" s="101"/>
      <c r="E387" s="100"/>
      <c r="F387" s="115"/>
      <c r="G387" s="103"/>
      <c r="H387" s="90" t="s">
        <v>554</v>
      </c>
      <c r="I387" s="83">
        <f>SUM(I386)</f>
        <v>0</v>
      </c>
    </row>
    <row r="388" spans="1:9" x14ac:dyDescent="0.2">
      <c r="A388" s="81" t="s">
        <v>634</v>
      </c>
      <c r="B388" s="80"/>
      <c r="C388" s="80"/>
      <c r="D388" s="80" t="s">
        <v>115</v>
      </c>
      <c r="E388" s="80"/>
      <c r="F388" s="112"/>
      <c r="G388" s="80"/>
      <c r="H388" s="80"/>
      <c r="I388" s="87"/>
    </row>
    <row r="389" spans="1:9" x14ac:dyDescent="0.2">
      <c r="A389" s="86" t="s">
        <v>880</v>
      </c>
      <c r="B389" s="85" t="s">
        <v>116</v>
      </c>
      <c r="C389" s="86" t="s">
        <v>37</v>
      </c>
      <c r="D389" s="84" t="s">
        <v>117</v>
      </c>
      <c r="E389" s="86" t="s">
        <v>69</v>
      </c>
      <c r="F389" s="113">
        <v>503.56</v>
      </c>
      <c r="G389" s="87"/>
      <c r="H389" s="87">
        <f t="shared" ref="H389" si="78">ROUND(G389*(1+$H$3),2)</f>
        <v>0</v>
      </c>
      <c r="I389" s="87">
        <f t="shared" si="77"/>
        <v>0</v>
      </c>
    </row>
    <row r="390" spans="1:9" x14ac:dyDescent="0.2">
      <c r="A390" s="124"/>
      <c r="B390" s="99"/>
      <c r="C390" s="100"/>
      <c r="D390" s="101"/>
      <c r="E390" s="100"/>
      <c r="F390" s="115"/>
      <c r="G390" s="103"/>
      <c r="H390" s="90" t="s">
        <v>554</v>
      </c>
      <c r="I390" s="83">
        <f>SUM(I389)</f>
        <v>0</v>
      </c>
    </row>
    <row r="391" spans="1:9" x14ac:dyDescent="0.2">
      <c r="A391" s="81" t="s">
        <v>635</v>
      </c>
      <c r="B391" s="80"/>
      <c r="C391" s="80"/>
      <c r="D391" s="80" t="s">
        <v>119</v>
      </c>
      <c r="E391" s="80"/>
      <c r="F391" s="112"/>
      <c r="G391" s="80"/>
      <c r="H391" s="80"/>
      <c r="I391" s="87"/>
    </row>
    <row r="392" spans="1:9" x14ac:dyDescent="0.2">
      <c r="A392" s="86" t="s">
        <v>881</v>
      </c>
      <c r="B392" s="85" t="s">
        <v>120</v>
      </c>
      <c r="C392" s="86" t="s">
        <v>5</v>
      </c>
      <c r="D392" s="84" t="s">
        <v>121</v>
      </c>
      <c r="E392" s="86" t="s">
        <v>7</v>
      </c>
      <c r="F392" s="113">
        <v>1258.08</v>
      </c>
      <c r="G392" s="87"/>
      <c r="H392" s="87">
        <f t="shared" ref="H392" si="79">ROUND(G392*(1+$H$3),2)</f>
        <v>0</v>
      </c>
      <c r="I392" s="87">
        <f t="shared" si="77"/>
        <v>0</v>
      </c>
    </row>
    <row r="393" spans="1:9" x14ac:dyDescent="0.2">
      <c r="A393" s="124"/>
      <c r="B393" s="99"/>
      <c r="C393" s="100"/>
      <c r="D393" s="101"/>
      <c r="E393" s="100"/>
      <c r="F393" s="115"/>
      <c r="G393" s="103"/>
      <c r="H393" s="90" t="s">
        <v>554</v>
      </c>
      <c r="I393" s="83">
        <f>SUM(I392)</f>
        <v>0</v>
      </c>
    </row>
    <row r="394" spans="1:9" x14ac:dyDescent="0.2">
      <c r="A394" s="81" t="s">
        <v>636</v>
      </c>
      <c r="B394" s="80"/>
      <c r="C394" s="80"/>
      <c r="D394" s="80" t="s">
        <v>124</v>
      </c>
      <c r="E394" s="80"/>
      <c r="F394" s="112"/>
      <c r="G394" s="80"/>
      <c r="H394" s="80"/>
      <c r="I394" s="87"/>
    </row>
    <row r="395" spans="1:9" x14ac:dyDescent="0.2">
      <c r="A395" s="86" t="s">
        <v>882</v>
      </c>
      <c r="B395" s="85" t="s">
        <v>125</v>
      </c>
      <c r="C395" s="86" t="s">
        <v>5</v>
      </c>
      <c r="D395" s="84" t="s">
        <v>126</v>
      </c>
      <c r="E395" s="86" t="s">
        <v>9</v>
      </c>
      <c r="F395" s="113">
        <v>1</v>
      </c>
      <c r="G395" s="87"/>
      <c r="H395" s="87">
        <f t="shared" ref="H395" si="80">ROUND(G395*(1+$H$3),2)</f>
        <v>0</v>
      </c>
      <c r="I395" s="87">
        <f t="shared" si="77"/>
        <v>0</v>
      </c>
    </row>
    <row r="396" spans="1:9" x14ac:dyDescent="0.2">
      <c r="A396" s="124"/>
      <c r="B396" s="99"/>
      <c r="C396" s="100"/>
      <c r="D396" s="101"/>
      <c r="E396" s="100"/>
      <c r="F396" s="115"/>
      <c r="G396" s="103"/>
      <c r="H396" s="90" t="s">
        <v>554</v>
      </c>
      <c r="I396" s="83">
        <f>SUM(I395)</f>
        <v>0</v>
      </c>
    </row>
    <row r="397" spans="1:9" x14ac:dyDescent="0.2">
      <c r="A397" s="81" t="s">
        <v>637</v>
      </c>
      <c r="B397" s="80"/>
      <c r="C397" s="80"/>
      <c r="D397" s="80" t="s">
        <v>127</v>
      </c>
      <c r="E397" s="80"/>
      <c r="F397" s="112"/>
      <c r="G397" s="80"/>
      <c r="H397" s="80"/>
      <c r="I397" s="87"/>
    </row>
    <row r="398" spans="1:9" x14ac:dyDescent="0.2">
      <c r="A398" s="86" t="s">
        <v>883</v>
      </c>
      <c r="B398" s="85" t="s">
        <v>128</v>
      </c>
      <c r="C398" s="86" t="s">
        <v>5</v>
      </c>
      <c r="D398" s="84" t="s">
        <v>129</v>
      </c>
      <c r="E398" s="86" t="s">
        <v>69</v>
      </c>
      <c r="F398" s="113">
        <v>419.36</v>
      </c>
      <c r="G398" s="87"/>
      <c r="H398" s="87">
        <f t="shared" ref="H398" si="81">ROUND(G398*(1+$H$3),2)</f>
        <v>0</v>
      </c>
      <c r="I398" s="87">
        <f t="shared" si="77"/>
        <v>0</v>
      </c>
    </row>
    <row r="399" spans="1:9" x14ac:dyDescent="0.2">
      <c r="A399" s="124"/>
      <c r="B399" s="99"/>
      <c r="C399" s="100"/>
      <c r="D399" s="101"/>
      <c r="E399" s="100"/>
      <c r="F399" s="115"/>
      <c r="G399" s="103"/>
      <c r="H399" s="90" t="s">
        <v>554</v>
      </c>
      <c r="I399" s="83">
        <f>SUM(I398)</f>
        <v>0</v>
      </c>
    </row>
    <row r="400" spans="1:9" x14ac:dyDescent="0.2">
      <c r="A400" s="81" t="s">
        <v>638</v>
      </c>
      <c r="B400" s="80"/>
      <c r="C400" s="80"/>
      <c r="D400" s="80" t="s">
        <v>130</v>
      </c>
      <c r="E400" s="80"/>
      <c r="F400" s="112"/>
      <c r="G400" s="80"/>
      <c r="H400" s="80"/>
      <c r="I400" s="87"/>
    </row>
    <row r="401" spans="1:9" x14ac:dyDescent="0.2">
      <c r="A401" s="86" t="s">
        <v>748</v>
      </c>
      <c r="B401" s="85" t="s">
        <v>131</v>
      </c>
      <c r="C401" s="86" t="s">
        <v>5</v>
      </c>
      <c r="D401" s="84" t="s">
        <v>132</v>
      </c>
      <c r="E401" s="86" t="s">
        <v>7</v>
      </c>
      <c r="F401" s="113">
        <v>419.36</v>
      </c>
      <c r="G401" s="87"/>
      <c r="H401" s="87">
        <f t="shared" ref="H401" si="82">ROUND(G401*(1+$H$3),2)</f>
        <v>0</v>
      </c>
      <c r="I401" s="87">
        <f t="shared" ref="I401" si="83">ROUND(H401*F401,2)</f>
        <v>0</v>
      </c>
    </row>
    <row r="402" spans="1:9" x14ac:dyDescent="0.2">
      <c r="A402" s="124"/>
      <c r="B402" s="99"/>
      <c r="C402" s="100"/>
      <c r="D402" s="101"/>
      <c r="E402" s="100"/>
      <c r="F402" s="115"/>
      <c r="G402" s="103"/>
      <c r="H402" s="90" t="s">
        <v>554</v>
      </c>
      <c r="I402" s="83">
        <f>SUM(I401)</f>
        <v>0</v>
      </c>
    </row>
    <row r="403" spans="1:9" x14ac:dyDescent="0.2">
      <c r="A403" s="81" t="s">
        <v>639</v>
      </c>
      <c r="B403" s="80"/>
      <c r="C403" s="80"/>
      <c r="D403" s="80" t="s">
        <v>133</v>
      </c>
      <c r="E403" s="80"/>
      <c r="F403" s="112"/>
      <c r="G403" s="80"/>
      <c r="H403" s="80"/>
      <c r="I403" s="87"/>
    </row>
    <row r="404" spans="1:9" x14ac:dyDescent="0.2">
      <c r="A404" s="86" t="s">
        <v>884</v>
      </c>
      <c r="B404" s="85" t="s">
        <v>134</v>
      </c>
      <c r="C404" s="86" t="s">
        <v>5</v>
      </c>
      <c r="D404" s="84" t="s">
        <v>135</v>
      </c>
      <c r="E404" s="86" t="s">
        <v>7</v>
      </c>
      <c r="F404" s="113">
        <v>469.07</v>
      </c>
      <c r="G404" s="87"/>
      <c r="H404" s="87">
        <f t="shared" ref="H404:H408" si="84">ROUND(G404*(1+$H$3),2)</f>
        <v>0</v>
      </c>
      <c r="I404" s="87">
        <f t="shared" si="77"/>
        <v>0</v>
      </c>
    </row>
    <row r="405" spans="1:9" x14ac:dyDescent="0.2">
      <c r="A405" s="86" t="s">
        <v>885</v>
      </c>
      <c r="B405" s="85" t="s">
        <v>136</v>
      </c>
      <c r="C405" s="86" t="s">
        <v>5</v>
      </c>
      <c r="D405" s="84" t="s">
        <v>137</v>
      </c>
      <c r="E405" s="86" t="s">
        <v>51</v>
      </c>
      <c r="F405" s="113">
        <v>483.8</v>
      </c>
      <c r="G405" s="87"/>
      <c r="H405" s="87">
        <f t="shared" si="84"/>
        <v>0</v>
      </c>
      <c r="I405" s="87">
        <f t="shared" si="77"/>
        <v>0</v>
      </c>
    </row>
    <row r="406" spans="1:9" x14ac:dyDescent="0.2">
      <c r="A406" s="86" t="s">
        <v>1125</v>
      </c>
      <c r="B406" s="85" t="s">
        <v>138</v>
      </c>
      <c r="C406" s="86" t="s">
        <v>5</v>
      </c>
      <c r="D406" s="84" t="s">
        <v>139</v>
      </c>
      <c r="E406" s="86" t="s">
        <v>51</v>
      </c>
      <c r="F406" s="113">
        <v>373.73</v>
      </c>
      <c r="G406" s="87"/>
      <c r="H406" s="87">
        <f t="shared" si="84"/>
        <v>0</v>
      </c>
      <c r="I406" s="87">
        <f t="shared" si="77"/>
        <v>0</v>
      </c>
    </row>
    <row r="407" spans="1:9" x14ac:dyDescent="0.2">
      <c r="A407" s="86" t="s">
        <v>1126</v>
      </c>
      <c r="B407" s="85" t="s">
        <v>249</v>
      </c>
      <c r="C407" s="86" t="s">
        <v>5</v>
      </c>
      <c r="D407" s="84" t="s">
        <v>250</v>
      </c>
      <c r="E407" s="86" t="s">
        <v>9</v>
      </c>
      <c r="F407" s="113">
        <v>17.920000000000002</v>
      </c>
      <c r="G407" s="87"/>
      <c r="H407" s="87">
        <f t="shared" si="84"/>
        <v>0</v>
      </c>
      <c r="I407" s="87">
        <f t="shared" si="77"/>
        <v>0</v>
      </c>
    </row>
    <row r="408" spans="1:9" x14ac:dyDescent="0.2">
      <c r="A408" s="86" t="s">
        <v>1127</v>
      </c>
      <c r="B408" s="85" t="s">
        <v>143</v>
      </c>
      <c r="C408" s="86" t="s">
        <v>5</v>
      </c>
      <c r="D408" s="84" t="s">
        <v>144</v>
      </c>
      <c r="E408" s="86" t="s">
        <v>9</v>
      </c>
      <c r="F408" s="113">
        <v>17.920000000000002</v>
      </c>
      <c r="G408" s="87"/>
      <c r="H408" s="87">
        <f t="shared" si="84"/>
        <v>0</v>
      </c>
      <c r="I408" s="87">
        <f t="shared" si="77"/>
        <v>0</v>
      </c>
    </row>
    <row r="409" spans="1:9" x14ac:dyDescent="0.2">
      <c r="A409" s="124"/>
      <c r="B409" s="99"/>
      <c r="C409" s="100"/>
      <c r="D409" s="101"/>
      <c r="E409" s="100"/>
      <c r="F409" s="115"/>
      <c r="G409" s="103"/>
      <c r="H409" s="90" t="s">
        <v>554</v>
      </c>
      <c r="I409" s="83">
        <f>SUM(I404:I408)</f>
        <v>0</v>
      </c>
    </row>
    <row r="410" spans="1:9" x14ac:dyDescent="0.2">
      <c r="A410" s="81" t="s">
        <v>640</v>
      </c>
      <c r="B410" s="80"/>
      <c r="C410" s="80"/>
      <c r="D410" s="80" t="s">
        <v>589</v>
      </c>
      <c r="E410" s="80"/>
      <c r="F410" s="112"/>
      <c r="G410" s="80"/>
      <c r="H410" s="80"/>
      <c r="I410" s="87"/>
    </row>
    <row r="411" spans="1:9" x14ac:dyDescent="0.2">
      <c r="A411" s="86" t="s">
        <v>833</v>
      </c>
      <c r="B411" s="85" t="s">
        <v>145</v>
      </c>
      <c r="C411" s="86" t="s">
        <v>5</v>
      </c>
      <c r="D411" s="84" t="s">
        <v>146</v>
      </c>
      <c r="E411" s="86" t="s">
        <v>7</v>
      </c>
      <c r="F411" s="113">
        <v>469.07</v>
      </c>
      <c r="G411" s="87"/>
      <c r="H411" s="87">
        <f t="shared" ref="H411:H412" si="85">ROUND(G411*(1+$H$3),2)</f>
        <v>0</v>
      </c>
      <c r="I411" s="87">
        <f t="shared" si="77"/>
        <v>0</v>
      </c>
    </row>
    <row r="412" spans="1:9" x14ac:dyDescent="0.2">
      <c r="A412" s="86" t="s">
        <v>1128</v>
      </c>
      <c r="B412" s="85" t="s">
        <v>147</v>
      </c>
      <c r="C412" s="86" t="s">
        <v>5</v>
      </c>
      <c r="D412" s="84" t="s">
        <v>148</v>
      </c>
      <c r="E412" s="86" t="s">
        <v>7</v>
      </c>
      <c r="F412" s="113">
        <v>469.07</v>
      </c>
      <c r="G412" s="87"/>
      <c r="H412" s="87">
        <f t="shared" si="85"/>
        <v>0</v>
      </c>
      <c r="I412" s="87">
        <f t="shared" si="77"/>
        <v>0</v>
      </c>
    </row>
    <row r="413" spans="1:9" x14ac:dyDescent="0.2">
      <c r="A413" s="124"/>
      <c r="B413" s="99"/>
      <c r="C413" s="100"/>
      <c r="D413" s="101"/>
      <c r="E413" s="100"/>
      <c r="F413" s="115"/>
      <c r="G413" s="103"/>
      <c r="H413" s="90" t="s">
        <v>554</v>
      </c>
      <c r="I413" s="83">
        <f>SUM(I411:I412)</f>
        <v>0</v>
      </c>
    </row>
    <row r="414" spans="1:9" x14ac:dyDescent="0.2">
      <c r="A414" s="81" t="s">
        <v>641</v>
      </c>
      <c r="B414" s="80"/>
      <c r="C414" s="80"/>
      <c r="D414" s="80" t="s">
        <v>149</v>
      </c>
      <c r="E414" s="80"/>
      <c r="F414" s="112"/>
      <c r="G414" s="80"/>
      <c r="H414" s="80"/>
      <c r="I414" s="87"/>
    </row>
    <row r="415" spans="1:9" x14ac:dyDescent="0.2">
      <c r="A415" s="86" t="s">
        <v>886</v>
      </c>
      <c r="B415" s="85" t="s">
        <v>150</v>
      </c>
      <c r="C415" s="86" t="s">
        <v>5</v>
      </c>
      <c r="D415" s="84" t="s">
        <v>151</v>
      </c>
      <c r="E415" s="86" t="s">
        <v>7</v>
      </c>
      <c r="F415" s="113">
        <v>469.07</v>
      </c>
      <c r="G415" s="87"/>
      <c r="H415" s="87">
        <f t="shared" ref="H415" si="86">ROUND(G415*(1+$H$3),2)</f>
        <v>0</v>
      </c>
      <c r="I415" s="87">
        <f t="shared" si="77"/>
        <v>0</v>
      </c>
    </row>
    <row r="416" spans="1:9" x14ac:dyDescent="0.2">
      <c r="A416" s="124"/>
      <c r="B416" s="99"/>
      <c r="C416" s="100"/>
      <c r="D416" s="101"/>
      <c r="E416" s="100"/>
      <c r="F416" s="115"/>
      <c r="G416" s="103"/>
      <c r="H416" s="90" t="s">
        <v>554</v>
      </c>
      <c r="I416" s="83">
        <f>SUM(I415)</f>
        <v>0</v>
      </c>
    </row>
    <row r="417" spans="1:9" x14ac:dyDescent="0.2">
      <c r="A417" s="81" t="s">
        <v>642</v>
      </c>
      <c r="B417" s="80"/>
      <c r="C417" s="80"/>
      <c r="D417" s="80" t="s">
        <v>152</v>
      </c>
      <c r="E417" s="80"/>
      <c r="F417" s="112"/>
      <c r="G417" s="80"/>
      <c r="H417" s="80"/>
      <c r="I417" s="87"/>
    </row>
    <row r="418" spans="1:9" x14ac:dyDescent="0.2">
      <c r="A418" s="86" t="s">
        <v>887</v>
      </c>
      <c r="B418" s="85" t="s">
        <v>153</v>
      </c>
      <c r="C418" s="86" t="s">
        <v>5</v>
      </c>
      <c r="D418" s="84" t="s">
        <v>154</v>
      </c>
      <c r="E418" s="86" t="s">
        <v>69</v>
      </c>
      <c r="F418" s="113">
        <v>51.9</v>
      </c>
      <c r="G418" s="87"/>
      <c r="H418" s="87">
        <f t="shared" ref="H418:H419" si="87">ROUND(G418*(1+$H$3),2)</f>
        <v>0</v>
      </c>
      <c r="I418" s="87">
        <f t="shared" si="77"/>
        <v>0</v>
      </c>
    </row>
    <row r="419" spans="1:9" x14ac:dyDescent="0.2">
      <c r="A419" s="86" t="s">
        <v>888</v>
      </c>
      <c r="B419" s="85" t="s">
        <v>155</v>
      </c>
      <c r="C419" s="86" t="s">
        <v>5</v>
      </c>
      <c r="D419" s="84" t="s">
        <v>156</v>
      </c>
      <c r="E419" s="86" t="s">
        <v>69</v>
      </c>
      <c r="F419" s="113">
        <v>132.6</v>
      </c>
      <c r="G419" s="87"/>
      <c r="H419" s="87">
        <f t="shared" si="87"/>
        <v>0</v>
      </c>
      <c r="I419" s="87">
        <f t="shared" si="77"/>
        <v>0</v>
      </c>
    </row>
    <row r="420" spans="1:9" x14ac:dyDescent="0.2">
      <c r="A420" s="124"/>
      <c r="B420" s="99"/>
      <c r="C420" s="100"/>
      <c r="D420" s="101"/>
      <c r="E420" s="100"/>
      <c r="F420" s="115"/>
      <c r="G420" s="103"/>
      <c r="H420" s="90" t="s">
        <v>554</v>
      </c>
      <c r="I420" s="83">
        <f>SUM(I418:I419)</f>
        <v>0</v>
      </c>
    </row>
    <row r="421" spans="1:9" x14ac:dyDescent="0.2">
      <c r="A421" s="81" t="s">
        <v>643</v>
      </c>
      <c r="B421" s="80"/>
      <c r="C421" s="80"/>
      <c r="D421" s="80" t="s">
        <v>157</v>
      </c>
      <c r="E421" s="80"/>
      <c r="F421" s="112"/>
      <c r="G421" s="80"/>
      <c r="H421" s="80"/>
      <c r="I421" s="87"/>
    </row>
    <row r="422" spans="1:9" x14ac:dyDescent="0.2">
      <c r="A422" s="86" t="s">
        <v>644</v>
      </c>
      <c r="B422" s="85" t="s">
        <v>158</v>
      </c>
      <c r="C422" s="86" t="s">
        <v>5</v>
      </c>
      <c r="D422" s="84" t="s">
        <v>159</v>
      </c>
      <c r="E422" s="86" t="s">
        <v>7</v>
      </c>
      <c r="F422" s="113">
        <v>108.75</v>
      </c>
      <c r="G422" s="87"/>
      <c r="H422" s="87">
        <f t="shared" ref="H422:H423" si="88">ROUND(G422*(1+$H$3),2)</f>
        <v>0</v>
      </c>
      <c r="I422" s="87">
        <f t="shared" si="77"/>
        <v>0</v>
      </c>
    </row>
    <row r="423" spans="1:9" ht="25.5" x14ac:dyDescent="0.2">
      <c r="A423" s="86" t="s">
        <v>645</v>
      </c>
      <c r="B423" s="85" t="s">
        <v>160</v>
      </c>
      <c r="C423" s="86" t="s">
        <v>5</v>
      </c>
      <c r="D423" s="84" t="s">
        <v>161</v>
      </c>
      <c r="E423" s="86" t="s">
        <v>7</v>
      </c>
      <c r="F423" s="113">
        <v>21.75</v>
      </c>
      <c r="G423" s="87"/>
      <c r="H423" s="87">
        <f t="shared" si="88"/>
        <v>0</v>
      </c>
      <c r="I423" s="87">
        <f t="shared" si="77"/>
        <v>0</v>
      </c>
    </row>
    <row r="424" spans="1:9" x14ac:dyDescent="0.2">
      <c r="A424" s="124"/>
      <c r="B424" s="99"/>
      <c r="C424" s="100"/>
      <c r="D424" s="101"/>
      <c r="E424" s="100"/>
      <c r="F424" s="115"/>
      <c r="G424" s="103"/>
      <c r="H424" s="90" t="s">
        <v>554</v>
      </c>
      <c r="I424" s="83">
        <f>SUM(I422:I423)</f>
        <v>0</v>
      </c>
    </row>
    <row r="425" spans="1:9" x14ac:dyDescent="0.2">
      <c r="A425" s="81" t="s">
        <v>646</v>
      </c>
      <c r="B425" s="80"/>
      <c r="C425" s="80"/>
      <c r="D425" s="80" t="s">
        <v>162</v>
      </c>
      <c r="E425" s="80"/>
      <c r="F425" s="112"/>
      <c r="G425" s="80"/>
      <c r="H425" s="80"/>
      <c r="I425" s="87"/>
    </row>
    <row r="426" spans="1:9" x14ac:dyDescent="0.2">
      <c r="A426" s="81" t="s">
        <v>782</v>
      </c>
      <c r="B426" s="80"/>
      <c r="C426" s="80"/>
      <c r="D426" s="80" t="s">
        <v>163</v>
      </c>
      <c r="E426" s="80"/>
      <c r="F426" s="112"/>
      <c r="G426" s="80"/>
      <c r="H426" s="80"/>
      <c r="I426" s="87"/>
    </row>
    <row r="427" spans="1:9" x14ac:dyDescent="0.2">
      <c r="A427" s="86" t="s">
        <v>1129</v>
      </c>
      <c r="B427" s="85" t="s">
        <v>253</v>
      </c>
      <c r="C427" s="86" t="s">
        <v>5</v>
      </c>
      <c r="D427" s="84" t="s">
        <v>254</v>
      </c>
      <c r="E427" s="86" t="s">
        <v>166</v>
      </c>
      <c r="F427" s="113">
        <v>9</v>
      </c>
      <c r="G427" s="87"/>
      <c r="H427" s="87">
        <f t="shared" ref="H427:H429" si="89">ROUND(G427*(1+$H$3),2)</f>
        <v>0</v>
      </c>
      <c r="I427" s="87">
        <f t="shared" si="77"/>
        <v>0</v>
      </c>
    </row>
    <row r="428" spans="1:9" x14ac:dyDescent="0.2">
      <c r="A428" s="86" t="s">
        <v>1130</v>
      </c>
      <c r="B428" s="85" t="s">
        <v>255</v>
      </c>
      <c r="C428" s="86" t="s">
        <v>5</v>
      </c>
      <c r="D428" s="84" t="s">
        <v>256</v>
      </c>
      <c r="E428" s="86" t="s">
        <v>166</v>
      </c>
      <c r="F428" s="113">
        <v>2</v>
      </c>
      <c r="G428" s="87"/>
      <c r="H428" s="87">
        <f t="shared" si="89"/>
        <v>0</v>
      </c>
      <c r="I428" s="87">
        <f t="shared" si="77"/>
        <v>0</v>
      </c>
    </row>
    <row r="429" spans="1:9" x14ac:dyDescent="0.2">
      <c r="A429" s="86" t="s">
        <v>1131</v>
      </c>
      <c r="B429" s="85" t="s">
        <v>164</v>
      </c>
      <c r="C429" s="86" t="s">
        <v>5</v>
      </c>
      <c r="D429" s="84" t="s">
        <v>165</v>
      </c>
      <c r="E429" s="86" t="s">
        <v>166</v>
      </c>
      <c r="F429" s="113">
        <v>8</v>
      </c>
      <c r="G429" s="87"/>
      <c r="H429" s="87">
        <f t="shared" si="89"/>
        <v>0</v>
      </c>
      <c r="I429" s="87">
        <f t="shared" si="77"/>
        <v>0</v>
      </c>
    </row>
    <row r="430" spans="1:9" x14ac:dyDescent="0.2">
      <c r="A430" s="124"/>
      <c r="B430" s="99"/>
      <c r="C430" s="100"/>
      <c r="D430" s="101"/>
      <c r="E430" s="100"/>
      <c r="F430" s="115"/>
      <c r="G430" s="103"/>
      <c r="H430" s="90" t="s">
        <v>554</v>
      </c>
      <c r="I430" s="83">
        <f>SUM(I427:I429)</f>
        <v>0</v>
      </c>
    </row>
    <row r="431" spans="1:9" x14ac:dyDescent="0.2">
      <c r="A431" s="81" t="s">
        <v>889</v>
      </c>
      <c r="B431" s="80"/>
      <c r="C431" s="80"/>
      <c r="D431" s="80" t="s">
        <v>168</v>
      </c>
      <c r="E431" s="80"/>
      <c r="F431" s="112"/>
      <c r="G431" s="80"/>
      <c r="H431" s="80"/>
      <c r="I431" s="87"/>
    </row>
    <row r="432" spans="1:9" x14ac:dyDescent="0.2">
      <c r="A432" s="86" t="s">
        <v>1132</v>
      </c>
      <c r="B432" s="85" t="s">
        <v>169</v>
      </c>
      <c r="C432" s="86" t="s">
        <v>5</v>
      </c>
      <c r="D432" s="84" t="s">
        <v>170</v>
      </c>
      <c r="E432" s="86" t="s">
        <v>82</v>
      </c>
      <c r="F432" s="113">
        <v>8</v>
      </c>
      <c r="G432" s="87"/>
      <c r="H432" s="87">
        <f t="shared" ref="H432:H434" si="90">ROUND(G432*(1+$H$3),2)</f>
        <v>0</v>
      </c>
      <c r="I432" s="87">
        <f t="shared" si="77"/>
        <v>0</v>
      </c>
    </row>
    <row r="433" spans="1:9" x14ac:dyDescent="0.2">
      <c r="A433" s="86" t="s">
        <v>1133</v>
      </c>
      <c r="B433" s="85" t="s">
        <v>171</v>
      </c>
      <c r="C433" s="86" t="s">
        <v>5</v>
      </c>
      <c r="D433" s="84" t="s">
        <v>172</v>
      </c>
      <c r="E433" s="86" t="s">
        <v>166</v>
      </c>
      <c r="F433" s="113">
        <v>8</v>
      </c>
      <c r="G433" s="87"/>
      <c r="H433" s="87">
        <f t="shared" si="90"/>
        <v>0</v>
      </c>
      <c r="I433" s="87">
        <f t="shared" si="77"/>
        <v>0</v>
      </c>
    </row>
    <row r="434" spans="1:9" x14ac:dyDescent="0.2">
      <c r="A434" s="86" t="s">
        <v>1134</v>
      </c>
      <c r="B434" s="85" t="s">
        <v>174</v>
      </c>
      <c r="C434" s="86" t="s">
        <v>5</v>
      </c>
      <c r="D434" s="84" t="s">
        <v>175</v>
      </c>
      <c r="E434" s="86" t="s">
        <v>166</v>
      </c>
      <c r="F434" s="113">
        <v>8</v>
      </c>
      <c r="G434" s="87"/>
      <c r="H434" s="87">
        <f t="shared" si="90"/>
        <v>0</v>
      </c>
      <c r="I434" s="87">
        <f t="shared" si="77"/>
        <v>0</v>
      </c>
    </row>
    <row r="435" spans="1:9" x14ac:dyDescent="0.2">
      <c r="A435" s="124"/>
      <c r="B435" s="99"/>
      <c r="C435" s="100"/>
      <c r="D435" s="101"/>
      <c r="E435" s="100"/>
      <c r="F435" s="115"/>
      <c r="G435" s="103"/>
      <c r="H435" s="90" t="s">
        <v>554</v>
      </c>
      <c r="I435" s="83">
        <f>SUM(I432:I434)</f>
        <v>0</v>
      </c>
    </row>
    <row r="436" spans="1:9" x14ac:dyDescent="0.2">
      <c r="A436" s="81" t="s">
        <v>890</v>
      </c>
      <c r="B436" s="80"/>
      <c r="C436" s="80"/>
      <c r="D436" s="80" t="s">
        <v>177</v>
      </c>
      <c r="E436" s="80"/>
      <c r="F436" s="112"/>
      <c r="G436" s="80"/>
      <c r="H436" s="80"/>
      <c r="I436" s="87"/>
    </row>
    <row r="437" spans="1:9" x14ac:dyDescent="0.2">
      <c r="A437" s="86" t="s">
        <v>1135</v>
      </c>
      <c r="B437" s="85">
        <v>81861</v>
      </c>
      <c r="C437" s="86" t="s">
        <v>5</v>
      </c>
      <c r="D437" s="84" t="s">
        <v>178</v>
      </c>
      <c r="E437" s="86" t="s">
        <v>166</v>
      </c>
      <c r="F437" s="113">
        <v>2</v>
      </c>
      <c r="G437" s="87"/>
      <c r="H437" s="87">
        <f t="shared" ref="H437" si="91">ROUND(G437*(1+$H$3),2)</f>
        <v>0</v>
      </c>
      <c r="I437" s="87">
        <f t="shared" si="77"/>
        <v>0</v>
      </c>
    </row>
    <row r="438" spans="1:9" x14ac:dyDescent="0.2">
      <c r="A438" s="124"/>
      <c r="B438" s="99"/>
      <c r="C438" s="100"/>
      <c r="D438" s="101"/>
      <c r="E438" s="100"/>
      <c r="F438" s="115"/>
      <c r="G438" s="103"/>
      <c r="H438" s="90" t="s">
        <v>554</v>
      </c>
      <c r="I438" s="83">
        <f>SUM(I437)</f>
        <v>0</v>
      </c>
    </row>
    <row r="439" spans="1:9" x14ac:dyDescent="0.2">
      <c r="A439" s="81" t="s">
        <v>891</v>
      </c>
      <c r="B439" s="80"/>
      <c r="C439" s="80"/>
      <c r="D439" s="80" t="s">
        <v>179</v>
      </c>
      <c r="E439" s="80"/>
      <c r="F439" s="112"/>
      <c r="G439" s="80"/>
      <c r="H439" s="80"/>
      <c r="I439" s="87"/>
    </row>
    <row r="440" spans="1:9" x14ac:dyDescent="0.2">
      <c r="A440" s="86" t="s">
        <v>1136</v>
      </c>
      <c r="B440" s="85">
        <v>80977</v>
      </c>
      <c r="C440" s="86" t="s">
        <v>5</v>
      </c>
      <c r="D440" s="84" t="s">
        <v>180</v>
      </c>
      <c r="E440" s="86" t="s">
        <v>166</v>
      </c>
      <c r="F440" s="113">
        <v>8</v>
      </c>
      <c r="G440" s="87"/>
      <c r="H440" s="87">
        <f t="shared" ref="H440:H446" si="92">ROUND(G440*(1+$H$3),2)</f>
        <v>0</v>
      </c>
      <c r="I440" s="87">
        <f t="shared" si="77"/>
        <v>0</v>
      </c>
    </row>
    <row r="441" spans="1:9" x14ac:dyDescent="0.2">
      <c r="A441" s="86" t="s">
        <v>1137</v>
      </c>
      <c r="B441" s="85">
        <v>80903</v>
      </c>
      <c r="C441" s="86" t="s">
        <v>5</v>
      </c>
      <c r="D441" s="84" t="s">
        <v>181</v>
      </c>
      <c r="E441" s="86" t="s">
        <v>166</v>
      </c>
      <c r="F441" s="113">
        <v>4</v>
      </c>
      <c r="G441" s="87"/>
      <c r="H441" s="87">
        <f t="shared" si="92"/>
        <v>0</v>
      </c>
      <c r="I441" s="87">
        <f t="shared" si="77"/>
        <v>0</v>
      </c>
    </row>
    <row r="442" spans="1:9" x14ac:dyDescent="0.2">
      <c r="A442" s="86" t="s">
        <v>1138</v>
      </c>
      <c r="B442" s="85">
        <v>81008</v>
      </c>
      <c r="C442" s="86" t="s">
        <v>5</v>
      </c>
      <c r="D442" s="84" t="s">
        <v>182</v>
      </c>
      <c r="E442" s="86" t="s">
        <v>69</v>
      </c>
      <c r="F442" s="113">
        <v>47.5</v>
      </c>
      <c r="G442" s="87"/>
      <c r="H442" s="87">
        <f t="shared" si="92"/>
        <v>0</v>
      </c>
      <c r="I442" s="87">
        <f t="shared" si="77"/>
        <v>0</v>
      </c>
    </row>
    <row r="443" spans="1:9" x14ac:dyDescent="0.2">
      <c r="A443" s="86" t="s">
        <v>1139</v>
      </c>
      <c r="B443" s="85">
        <v>81003</v>
      </c>
      <c r="C443" s="86" t="s">
        <v>5</v>
      </c>
      <c r="D443" s="84" t="s">
        <v>183</v>
      </c>
      <c r="E443" s="86" t="s">
        <v>58</v>
      </c>
      <c r="F443" s="113">
        <v>97.55</v>
      </c>
      <c r="G443" s="87"/>
      <c r="H443" s="87">
        <f t="shared" si="92"/>
        <v>0</v>
      </c>
      <c r="I443" s="87">
        <f t="shared" si="77"/>
        <v>0</v>
      </c>
    </row>
    <row r="444" spans="1:9" x14ac:dyDescent="0.2">
      <c r="A444" s="86" t="s">
        <v>1140</v>
      </c>
      <c r="B444" s="85">
        <v>81321</v>
      </c>
      <c r="C444" s="86" t="s">
        <v>5</v>
      </c>
      <c r="D444" s="84" t="s">
        <v>184</v>
      </c>
      <c r="E444" s="86" t="s">
        <v>166</v>
      </c>
      <c r="F444" s="113">
        <v>29</v>
      </c>
      <c r="G444" s="87"/>
      <c r="H444" s="87">
        <f t="shared" si="92"/>
        <v>0</v>
      </c>
      <c r="I444" s="87">
        <f t="shared" si="77"/>
        <v>0</v>
      </c>
    </row>
    <row r="445" spans="1:9" x14ac:dyDescent="0.2">
      <c r="A445" s="86" t="s">
        <v>1141</v>
      </c>
      <c r="B445" s="85">
        <v>81402</v>
      </c>
      <c r="C445" s="86" t="s">
        <v>5</v>
      </c>
      <c r="D445" s="84" t="s">
        <v>185</v>
      </c>
      <c r="E445" s="86" t="s">
        <v>166</v>
      </c>
      <c r="F445" s="113">
        <v>13</v>
      </c>
      <c r="G445" s="87"/>
      <c r="H445" s="87">
        <f t="shared" si="92"/>
        <v>0</v>
      </c>
      <c r="I445" s="87">
        <f t="shared" si="77"/>
        <v>0</v>
      </c>
    </row>
    <row r="446" spans="1:9" x14ac:dyDescent="0.2">
      <c r="A446" s="86" t="s">
        <v>1142</v>
      </c>
      <c r="B446" s="85">
        <v>81361</v>
      </c>
      <c r="C446" s="86" t="s">
        <v>5</v>
      </c>
      <c r="D446" s="84" t="s">
        <v>186</v>
      </c>
      <c r="E446" s="86" t="s">
        <v>166</v>
      </c>
      <c r="F446" s="113">
        <v>13</v>
      </c>
      <c r="G446" s="87"/>
      <c r="H446" s="87">
        <f t="shared" si="92"/>
        <v>0</v>
      </c>
      <c r="I446" s="87">
        <f t="shared" si="77"/>
        <v>0</v>
      </c>
    </row>
    <row r="447" spans="1:9" x14ac:dyDescent="0.2">
      <c r="A447" s="124"/>
      <c r="B447" s="99"/>
      <c r="C447" s="100"/>
      <c r="D447" s="101"/>
      <c r="E447" s="100"/>
      <c r="F447" s="115"/>
      <c r="G447" s="103"/>
      <c r="H447" s="90" t="s">
        <v>554</v>
      </c>
      <c r="I447" s="83">
        <f>SUM(I440:I446)</f>
        <v>0</v>
      </c>
    </row>
    <row r="448" spans="1:9" x14ac:dyDescent="0.2">
      <c r="A448" s="125"/>
      <c r="B448" s="105"/>
      <c r="C448" s="106"/>
      <c r="D448" s="107"/>
      <c r="E448" s="106"/>
      <c r="F448" s="117"/>
      <c r="G448" s="109"/>
      <c r="H448" s="110" t="s">
        <v>1108</v>
      </c>
      <c r="I448" s="83">
        <f>SUM(I447,I438,I435,I430)</f>
        <v>0</v>
      </c>
    </row>
    <row r="449" spans="1:9" x14ac:dyDescent="0.2">
      <c r="A449" s="81" t="s">
        <v>647</v>
      </c>
      <c r="B449" s="80"/>
      <c r="C449" s="80"/>
      <c r="D449" s="80" t="s">
        <v>600</v>
      </c>
      <c r="E449" s="80"/>
      <c r="F449" s="112"/>
      <c r="G449" s="80"/>
      <c r="H449" s="80"/>
      <c r="I449" s="87"/>
    </row>
    <row r="450" spans="1:9" x14ac:dyDescent="0.2">
      <c r="A450" s="86" t="s">
        <v>892</v>
      </c>
      <c r="B450" s="85">
        <v>70710</v>
      </c>
      <c r="C450" s="86" t="s">
        <v>5</v>
      </c>
      <c r="D450" s="84" t="s">
        <v>188</v>
      </c>
      <c r="E450" s="86" t="s">
        <v>166</v>
      </c>
      <c r="F450" s="113">
        <v>8</v>
      </c>
      <c r="G450" s="87"/>
      <c r="H450" s="87">
        <f t="shared" ref="H450:H461" si="93">ROUND(G450*(1+$H$3),2)</f>
        <v>0</v>
      </c>
      <c r="I450" s="87">
        <f t="shared" si="77"/>
        <v>0</v>
      </c>
    </row>
    <row r="451" spans="1:9" ht="25.5" x14ac:dyDescent="0.2">
      <c r="A451" s="86" t="s">
        <v>1143</v>
      </c>
      <c r="B451" s="85">
        <v>81832</v>
      </c>
      <c r="C451" s="86" t="s">
        <v>5</v>
      </c>
      <c r="D451" s="84" t="s">
        <v>189</v>
      </c>
      <c r="E451" s="86" t="s">
        <v>7</v>
      </c>
      <c r="F451" s="113">
        <v>4</v>
      </c>
      <c r="G451" s="87"/>
      <c r="H451" s="87">
        <f t="shared" si="93"/>
        <v>0</v>
      </c>
      <c r="I451" s="87">
        <f t="shared" ref="I451:I512" si="94">ROUND(H451*F451,2)</f>
        <v>0</v>
      </c>
    </row>
    <row r="452" spans="1:9" x14ac:dyDescent="0.2">
      <c r="A452" s="86" t="s">
        <v>1144</v>
      </c>
      <c r="B452" s="85">
        <v>81829</v>
      </c>
      <c r="C452" s="86" t="s">
        <v>5</v>
      </c>
      <c r="D452" s="84" t="s">
        <v>190</v>
      </c>
      <c r="E452" s="86" t="s">
        <v>7</v>
      </c>
      <c r="F452" s="113">
        <v>4</v>
      </c>
      <c r="G452" s="87"/>
      <c r="H452" s="87">
        <f t="shared" si="93"/>
        <v>0</v>
      </c>
      <c r="I452" s="87">
        <f t="shared" si="94"/>
        <v>0</v>
      </c>
    </row>
    <row r="453" spans="1:9" x14ac:dyDescent="0.2">
      <c r="A453" s="86" t="s">
        <v>1145</v>
      </c>
      <c r="B453" s="85">
        <v>82302</v>
      </c>
      <c r="C453" s="86" t="s">
        <v>5</v>
      </c>
      <c r="D453" s="84" t="s">
        <v>191</v>
      </c>
      <c r="E453" s="86" t="s">
        <v>69</v>
      </c>
      <c r="F453" s="113">
        <v>123.09</v>
      </c>
      <c r="G453" s="87"/>
      <c r="H453" s="87">
        <f t="shared" si="93"/>
        <v>0</v>
      </c>
      <c r="I453" s="87">
        <f t="shared" si="94"/>
        <v>0</v>
      </c>
    </row>
    <row r="454" spans="1:9" x14ac:dyDescent="0.2">
      <c r="A454" s="86" t="s">
        <v>1146</v>
      </c>
      <c r="B454" s="85">
        <v>82304</v>
      </c>
      <c r="C454" s="86" t="s">
        <v>5</v>
      </c>
      <c r="D454" s="84" t="s">
        <v>192</v>
      </c>
      <c r="E454" s="86" t="s">
        <v>69</v>
      </c>
      <c r="F454" s="113">
        <v>37.299999999999997</v>
      </c>
      <c r="G454" s="87"/>
      <c r="H454" s="87">
        <f t="shared" si="93"/>
        <v>0</v>
      </c>
      <c r="I454" s="87">
        <f t="shared" si="94"/>
        <v>0</v>
      </c>
    </row>
    <row r="455" spans="1:9" x14ac:dyDescent="0.2">
      <c r="A455" s="86" t="s">
        <v>1147</v>
      </c>
      <c r="B455" s="85">
        <v>71748</v>
      </c>
      <c r="C455" s="86" t="s">
        <v>5</v>
      </c>
      <c r="D455" s="84" t="s">
        <v>193</v>
      </c>
      <c r="E455" s="86" t="s">
        <v>166</v>
      </c>
      <c r="F455" s="113">
        <v>24</v>
      </c>
      <c r="G455" s="87"/>
      <c r="H455" s="87">
        <f t="shared" si="93"/>
        <v>0</v>
      </c>
      <c r="I455" s="87">
        <f t="shared" si="94"/>
        <v>0</v>
      </c>
    </row>
    <row r="456" spans="1:9" x14ac:dyDescent="0.2">
      <c r="A456" s="86" t="s">
        <v>1148</v>
      </c>
      <c r="B456" s="85">
        <v>81690</v>
      </c>
      <c r="C456" s="86" t="s">
        <v>5</v>
      </c>
      <c r="D456" s="84" t="s">
        <v>194</v>
      </c>
      <c r="E456" s="86" t="s">
        <v>166</v>
      </c>
      <c r="F456" s="113">
        <v>10</v>
      </c>
      <c r="G456" s="87"/>
      <c r="H456" s="87">
        <f t="shared" si="93"/>
        <v>0</v>
      </c>
      <c r="I456" s="87">
        <f t="shared" si="94"/>
        <v>0</v>
      </c>
    </row>
    <row r="457" spans="1:9" x14ac:dyDescent="0.2">
      <c r="A457" s="86" t="s">
        <v>1149</v>
      </c>
      <c r="B457" s="85">
        <v>11849</v>
      </c>
      <c r="C457" s="86" t="s">
        <v>12</v>
      </c>
      <c r="D457" s="84" t="s">
        <v>83</v>
      </c>
      <c r="E457" s="86" t="s">
        <v>84</v>
      </c>
      <c r="F457" s="113">
        <v>20</v>
      </c>
      <c r="G457" s="87"/>
      <c r="H457" s="87">
        <f t="shared" si="93"/>
        <v>0</v>
      </c>
      <c r="I457" s="87">
        <f t="shared" si="94"/>
        <v>0</v>
      </c>
    </row>
    <row r="458" spans="1:9" x14ac:dyDescent="0.2">
      <c r="A458" s="86" t="s">
        <v>1150</v>
      </c>
      <c r="B458" s="85">
        <v>81550</v>
      </c>
      <c r="C458" s="86" t="s">
        <v>5</v>
      </c>
      <c r="D458" s="84" t="s">
        <v>195</v>
      </c>
      <c r="E458" s="86" t="s">
        <v>166</v>
      </c>
      <c r="F458" s="113">
        <v>24</v>
      </c>
      <c r="G458" s="87"/>
      <c r="H458" s="87">
        <f t="shared" si="93"/>
        <v>0</v>
      </c>
      <c r="I458" s="87">
        <f t="shared" si="94"/>
        <v>0</v>
      </c>
    </row>
    <row r="459" spans="1:9" x14ac:dyDescent="0.2">
      <c r="A459" s="86" t="s">
        <v>1151</v>
      </c>
      <c r="B459" s="85">
        <v>81869</v>
      </c>
      <c r="C459" s="86" t="s">
        <v>5</v>
      </c>
      <c r="D459" s="84" t="s">
        <v>362</v>
      </c>
      <c r="E459" s="86" t="s">
        <v>166</v>
      </c>
      <c r="F459" s="113">
        <v>1</v>
      </c>
      <c r="G459" s="87"/>
      <c r="H459" s="87">
        <f t="shared" si="93"/>
        <v>0</v>
      </c>
      <c r="I459" s="87">
        <f t="shared" si="94"/>
        <v>0</v>
      </c>
    </row>
    <row r="460" spans="1:9" x14ac:dyDescent="0.2">
      <c r="A460" s="86" t="s">
        <v>1152</v>
      </c>
      <c r="B460" s="85">
        <v>81874</v>
      </c>
      <c r="C460" s="86" t="s">
        <v>5</v>
      </c>
      <c r="D460" s="84" t="s">
        <v>363</v>
      </c>
      <c r="E460" s="86" t="s">
        <v>166</v>
      </c>
      <c r="F460" s="113">
        <v>1</v>
      </c>
      <c r="G460" s="87"/>
      <c r="H460" s="87">
        <f t="shared" si="93"/>
        <v>0</v>
      </c>
      <c r="I460" s="87">
        <f t="shared" si="94"/>
        <v>0</v>
      </c>
    </row>
    <row r="461" spans="1:9" x14ac:dyDescent="0.2">
      <c r="A461" s="86" t="s">
        <v>1153</v>
      </c>
      <c r="B461" s="85">
        <v>81702</v>
      </c>
      <c r="C461" s="86" t="s">
        <v>5</v>
      </c>
      <c r="D461" s="84" t="s">
        <v>196</v>
      </c>
      <c r="E461" s="86" t="s">
        <v>166</v>
      </c>
      <c r="F461" s="113">
        <v>4</v>
      </c>
      <c r="G461" s="87"/>
      <c r="H461" s="87">
        <f t="shared" si="93"/>
        <v>0</v>
      </c>
      <c r="I461" s="87">
        <f t="shared" si="94"/>
        <v>0</v>
      </c>
    </row>
    <row r="462" spans="1:9" x14ac:dyDescent="0.2">
      <c r="A462" s="124"/>
      <c r="B462" s="99"/>
      <c r="C462" s="100"/>
      <c r="D462" s="101"/>
      <c r="E462" s="100"/>
      <c r="F462" s="115"/>
      <c r="G462" s="103"/>
      <c r="H462" s="90" t="s">
        <v>554</v>
      </c>
      <c r="I462" s="83">
        <f>SUM(I450:I461)</f>
        <v>0</v>
      </c>
    </row>
    <row r="463" spans="1:9" x14ac:dyDescent="0.2">
      <c r="A463" s="81" t="s">
        <v>648</v>
      </c>
      <c r="B463" s="80"/>
      <c r="C463" s="80"/>
      <c r="D463" s="80" t="s">
        <v>601</v>
      </c>
      <c r="E463" s="80"/>
      <c r="F463" s="112"/>
      <c r="G463" s="80"/>
      <c r="H463" s="80"/>
      <c r="I463" s="87"/>
    </row>
    <row r="464" spans="1:9" x14ac:dyDescent="0.2">
      <c r="A464" s="86" t="s">
        <v>893</v>
      </c>
      <c r="B464" s="85" t="s">
        <v>198</v>
      </c>
      <c r="C464" s="86" t="s">
        <v>5</v>
      </c>
      <c r="D464" s="84" t="s">
        <v>199</v>
      </c>
      <c r="E464" s="86" t="s">
        <v>7</v>
      </c>
      <c r="F464" s="113">
        <v>255.98</v>
      </c>
      <c r="G464" s="87"/>
      <c r="H464" s="87">
        <f t="shared" ref="H464" si="95">ROUND(G464*(1+$H$3),2)</f>
        <v>0</v>
      </c>
      <c r="I464" s="87">
        <f t="shared" si="94"/>
        <v>0</v>
      </c>
    </row>
    <row r="465" spans="1:9" x14ac:dyDescent="0.2">
      <c r="A465" s="124"/>
      <c r="B465" s="99"/>
      <c r="C465" s="100"/>
      <c r="D465" s="101"/>
      <c r="E465" s="100"/>
      <c r="F465" s="115"/>
      <c r="G465" s="103"/>
      <c r="H465" s="90" t="s">
        <v>554</v>
      </c>
      <c r="I465" s="83">
        <f>SUM(I464)</f>
        <v>0</v>
      </c>
    </row>
    <row r="466" spans="1:9" x14ac:dyDescent="0.2">
      <c r="A466" s="81" t="s">
        <v>649</v>
      </c>
      <c r="B466" s="80"/>
      <c r="C466" s="80"/>
      <c r="D466" s="80" t="s">
        <v>578</v>
      </c>
      <c r="E466" s="80"/>
      <c r="F466" s="112"/>
      <c r="G466" s="80"/>
      <c r="H466" s="80"/>
      <c r="I466" s="87"/>
    </row>
    <row r="467" spans="1:9" x14ac:dyDescent="0.2">
      <c r="A467" s="86" t="s">
        <v>894</v>
      </c>
      <c r="B467" s="85" t="s">
        <v>200</v>
      </c>
      <c r="C467" s="86" t="s">
        <v>5</v>
      </c>
      <c r="D467" s="84" t="s">
        <v>201</v>
      </c>
      <c r="E467" s="86" t="s">
        <v>7</v>
      </c>
      <c r="F467" s="113">
        <v>2516.16</v>
      </c>
      <c r="G467" s="87"/>
      <c r="H467" s="87">
        <f t="shared" ref="H467:H472" si="96">ROUND(G467*(1+$H$3),2)</f>
        <v>0</v>
      </c>
      <c r="I467" s="87">
        <f t="shared" si="94"/>
        <v>0</v>
      </c>
    </row>
    <row r="468" spans="1:9" x14ac:dyDescent="0.2">
      <c r="A468" s="86" t="s">
        <v>895</v>
      </c>
      <c r="B468" s="85" t="s">
        <v>202</v>
      </c>
      <c r="C468" s="86" t="s">
        <v>5</v>
      </c>
      <c r="D468" s="84" t="s">
        <v>203</v>
      </c>
      <c r="E468" s="86" t="s">
        <v>7</v>
      </c>
      <c r="F468" s="113">
        <v>2516.16</v>
      </c>
      <c r="G468" s="87"/>
      <c r="H468" s="87">
        <f t="shared" si="96"/>
        <v>0</v>
      </c>
      <c r="I468" s="87">
        <f t="shared" si="94"/>
        <v>0</v>
      </c>
    </row>
    <row r="469" spans="1:9" x14ac:dyDescent="0.2">
      <c r="A469" s="86" t="s">
        <v>896</v>
      </c>
      <c r="B469" s="85" t="s">
        <v>204</v>
      </c>
      <c r="C469" s="86" t="s">
        <v>5</v>
      </c>
      <c r="D469" s="84" t="s">
        <v>205</v>
      </c>
      <c r="E469" s="86" t="s">
        <v>7</v>
      </c>
      <c r="F469" s="113">
        <v>213.3</v>
      </c>
      <c r="G469" s="87"/>
      <c r="H469" s="87">
        <f t="shared" si="96"/>
        <v>0</v>
      </c>
      <c r="I469" s="87">
        <f t="shared" si="94"/>
        <v>0</v>
      </c>
    </row>
    <row r="470" spans="1:9" x14ac:dyDescent="0.2">
      <c r="A470" s="86" t="s">
        <v>1154</v>
      </c>
      <c r="B470" s="85" t="s">
        <v>206</v>
      </c>
      <c r="C470" s="86" t="s">
        <v>5</v>
      </c>
      <c r="D470" s="84" t="s">
        <v>207</v>
      </c>
      <c r="E470" s="86" t="s">
        <v>7</v>
      </c>
      <c r="F470" s="113">
        <v>526.77</v>
      </c>
      <c r="G470" s="87"/>
      <c r="H470" s="87">
        <f t="shared" si="96"/>
        <v>0</v>
      </c>
      <c r="I470" s="87">
        <f t="shared" si="94"/>
        <v>0</v>
      </c>
    </row>
    <row r="471" spans="1:9" x14ac:dyDescent="0.2">
      <c r="A471" s="86" t="s">
        <v>1155</v>
      </c>
      <c r="B471" s="85" t="s">
        <v>198</v>
      </c>
      <c r="C471" s="86" t="s">
        <v>5</v>
      </c>
      <c r="D471" s="84" t="s">
        <v>199</v>
      </c>
      <c r="E471" s="86" t="s">
        <v>7</v>
      </c>
      <c r="F471" s="113">
        <v>526.77</v>
      </c>
      <c r="G471" s="87"/>
      <c r="H471" s="87">
        <f t="shared" si="96"/>
        <v>0</v>
      </c>
      <c r="I471" s="87">
        <f t="shared" si="94"/>
        <v>0</v>
      </c>
    </row>
    <row r="472" spans="1:9" x14ac:dyDescent="0.2">
      <c r="A472" s="86" t="s">
        <v>1156</v>
      </c>
      <c r="B472" s="85" t="s">
        <v>198</v>
      </c>
      <c r="C472" s="86" t="s">
        <v>5</v>
      </c>
      <c r="D472" s="84" t="s">
        <v>199</v>
      </c>
      <c r="E472" s="86" t="s">
        <v>7</v>
      </c>
      <c r="F472" s="113">
        <v>999.93</v>
      </c>
      <c r="G472" s="87"/>
      <c r="H472" s="87">
        <f t="shared" si="96"/>
        <v>0</v>
      </c>
      <c r="I472" s="87">
        <f t="shared" si="94"/>
        <v>0</v>
      </c>
    </row>
    <row r="473" spans="1:9" x14ac:dyDescent="0.2">
      <c r="A473" s="124"/>
      <c r="B473" s="99"/>
      <c r="C473" s="100"/>
      <c r="D473" s="101"/>
      <c r="E473" s="100"/>
      <c r="F473" s="115"/>
      <c r="G473" s="103"/>
      <c r="H473" s="90" t="s">
        <v>554</v>
      </c>
      <c r="I473" s="83">
        <f>SUM(I467:I472)</f>
        <v>0</v>
      </c>
    </row>
    <row r="474" spans="1:9" x14ac:dyDescent="0.2">
      <c r="A474" s="81" t="s">
        <v>650</v>
      </c>
      <c r="B474" s="80"/>
      <c r="C474" s="80"/>
      <c r="D474" s="80" t="s">
        <v>602</v>
      </c>
      <c r="E474" s="80"/>
      <c r="F474" s="112"/>
      <c r="G474" s="80"/>
      <c r="H474" s="80"/>
      <c r="I474" s="87"/>
    </row>
    <row r="475" spans="1:9" ht="25.5" x14ac:dyDescent="0.2">
      <c r="A475" s="86" t="s">
        <v>897</v>
      </c>
      <c r="B475" s="85" t="s">
        <v>208</v>
      </c>
      <c r="C475" s="86" t="s">
        <v>12</v>
      </c>
      <c r="D475" s="84" t="s">
        <v>209</v>
      </c>
      <c r="E475" s="86" t="s">
        <v>7</v>
      </c>
      <c r="F475" s="113">
        <v>334.15</v>
      </c>
      <c r="G475" s="87"/>
      <c r="H475" s="87">
        <f t="shared" ref="H475:H477" si="97">ROUND(G475*(1+$H$3),2)</f>
        <v>0</v>
      </c>
      <c r="I475" s="87">
        <f t="shared" si="94"/>
        <v>0</v>
      </c>
    </row>
    <row r="476" spans="1:9" x14ac:dyDescent="0.2">
      <c r="A476" s="86" t="s">
        <v>898</v>
      </c>
      <c r="B476" s="85" t="s">
        <v>210</v>
      </c>
      <c r="C476" s="86" t="s">
        <v>5</v>
      </c>
      <c r="D476" s="84" t="s">
        <v>211</v>
      </c>
      <c r="E476" s="86" t="s">
        <v>7</v>
      </c>
      <c r="F476" s="113">
        <v>255.98</v>
      </c>
      <c r="G476" s="87"/>
      <c r="H476" s="87">
        <f t="shared" si="97"/>
        <v>0</v>
      </c>
      <c r="I476" s="87">
        <f t="shared" si="94"/>
        <v>0</v>
      </c>
    </row>
    <row r="477" spans="1:9" x14ac:dyDescent="0.2">
      <c r="A477" s="86" t="s">
        <v>899</v>
      </c>
      <c r="B477" s="85" t="s">
        <v>212</v>
      </c>
      <c r="C477" s="86" t="s">
        <v>5</v>
      </c>
      <c r="D477" s="84" t="s">
        <v>213</v>
      </c>
      <c r="E477" s="86" t="s">
        <v>69</v>
      </c>
      <c r="F477" s="113">
        <v>246.69</v>
      </c>
      <c r="G477" s="87"/>
      <c r="H477" s="87">
        <f t="shared" si="97"/>
        <v>0</v>
      </c>
      <c r="I477" s="87">
        <f t="shared" si="94"/>
        <v>0</v>
      </c>
    </row>
    <row r="478" spans="1:9" x14ac:dyDescent="0.2">
      <c r="A478" s="124"/>
      <c r="B478" s="99"/>
      <c r="C478" s="100"/>
      <c r="D478" s="101"/>
      <c r="E478" s="100"/>
      <c r="F478" s="115"/>
      <c r="G478" s="103"/>
      <c r="H478" s="90" t="s">
        <v>554</v>
      </c>
      <c r="I478" s="83">
        <f>SUM(I475:I477)</f>
        <v>0</v>
      </c>
    </row>
    <row r="479" spans="1:9" x14ac:dyDescent="0.2">
      <c r="A479" s="81" t="s">
        <v>651</v>
      </c>
      <c r="B479" s="80"/>
      <c r="C479" s="80"/>
      <c r="D479" s="80" t="s">
        <v>214</v>
      </c>
      <c r="E479" s="80"/>
      <c r="F479" s="112"/>
      <c r="G479" s="80"/>
      <c r="H479" s="80"/>
      <c r="I479" s="87"/>
    </row>
    <row r="480" spans="1:9" x14ac:dyDescent="0.2">
      <c r="A480" s="86" t="s">
        <v>652</v>
      </c>
      <c r="B480" s="85" t="s">
        <v>215</v>
      </c>
      <c r="C480" s="86" t="s">
        <v>5</v>
      </c>
      <c r="D480" s="84" t="s">
        <v>216</v>
      </c>
      <c r="E480" s="86" t="s">
        <v>7</v>
      </c>
      <c r="F480" s="113">
        <v>33.880000000000003</v>
      </c>
      <c r="G480" s="87"/>
      <c r="H480" s="87">
        <f t="shared" ref="H480:H483" si="98">ROUND(G480*(1+$H$3),2)</f>
        <v>0</v>
      </c>
      <c r="I480" s="87">
        <f t="shared" si="94"/>
        <v>0</v>
      </c>
    </row>
    <row r="481" spans="1:9" x14ac:dyDescent="0.2">
      <c r="A481" s="86" t="s">
        <v>653</v>
      </c>
      <c r="B481" s="85" t="s">
        <v>217</v>
      </c>
      <c r="C481" s="86" t="s">
        <v>5</v>
      </c>
      <c r="D481" s="84" t="s">
        <v>218</v>
      </c>
      <c r="E481" s="86" t="s">
        <v>7</v>
      </c>
      <c r="F481" s="113">
        <v>1.8</v>
      </c>
      <c r="G481" s="87"/>
      <c r="H481" s="87">
        <f t="shared" si="98"/>
        <v>0</v>
      </c>
      <c r="I481" s="87">
        <f t="shared" si="94"/>
        <v>0</v>
      </c>
    </row>
    <row r="482" spans="1:9" ht="25.5" x14ac:dyDescent="0.2">
      <c r="A482" s="86" t="s">
        <v>654</v>
      </c>
      <c r="B482" s="85" t="s">
        <v>219</v>
      </c>
      <c r="C482" s="86" t="s">
        <v>12</v>
      </c>
      <c r="D482" s="84" t="s">
        <v>220</v>
      </c>
      <c r="E482" s="86" t="s">
        <v>58</v>
      </c>
      <c r="F482" s="113">
        <v>42.13</v>
      </c>
      <c r="G482" s="87"/>
      <c r="H482" s="87">
        <f t="shared" si="98"/>
        <v>0</v>
      </c>
      <c r="I482" s="87">
        <f t="shared" si="94"/>
        <v>0</v>
      </c>
    </row>
    <row r="483" spans="1:9" x14ac:dyDescent="0.2">
      <c r="A483" s="86" t="s">
        <v>655</v>
      </c>
      <c r="B483" s="85" t="s">
        <v>221</v>
      </c>
      <c r="C483" s="86" t="s">
        <v>5</v>
      </c>
      <c r="D483" s="84" t="s">
        <v>222</v>
      </c>
      <c r="E483" s="86" t="s">
        <v>7</v>
      </c>
      <c r="F483" s="113">
        <v>10.56</v>
      </c>
      <c r="G483" s="87"/>
      <c r="H483" s="87">
        <f t="shared" si="98"/>
        <v>0</v>
      </c>
      <c r="I483" s="87">
        <f t="shared" si="94"/>
        <v>0</v>
      </c>
    </row>
    <row r="484" spans="1:9" x14ac:dyDescent="0.2">
      <c r="A484" s="124"/>
      <c r="B484" s="99"/>
      <c r="C484" s="100"/>
      <c r="D484" s="101"/>
      <c r="E484" s="100"/>
      <c r="F484" s="115"/>
      <c r="G484" s="103"/>
      <c r="H484" s="90" t="s">
        <v>554</v>
      </c>
      <c r="I484" s="83">
        <f>SUM(I480:I483)</f>
        <v>0</v>
      </c>
    </row>
    <row r="485" spans="1:9" x14ac:dyDescent="0.2">
      <c r="A485" s="123" t="s">
        <v>657</v>
      </c>
      <c r="B485" s="81"/>
      <c r="C485" s="81"/>
      <c r="D485" s="80" t="s">
        <v>257</v>
      </c>
      <c r="E485" s="80"/>
      <c r="F485" s="112"/>
      <c r="G485" s="82"/>
      <c r="H485" s="82"/>
      <c r="I485" s="87"/>
    </row>
    <row r="486" spans="1:9" x14ac:dyDescent="0.2">
      <c r="A486" s="81" t="s">
        <v>658</v>
      </c>
      <c r="B486" s="80"/>
      <c r="C486" s="80"/>
      <c r="D486" s="80" t="s">
        <v>258</v>
      </c>
      <c r="E486" s="80"/>
      <c r="F486" s="112"/>
      <c r="G486" s="80"/>
      <c r="H486" s="80"/>
      <c r="I486" s="87"/>
    </row>
    <row r="487" spans="1:9" x14ac:dyDescent="0.2">
      <c r="A487" s="86" t="s">
        <v>900</v>
      </c>
      <c r="B487" s="85" t="s">
        <v>259</v>
      </c>
      <c r="C487" s="86" t="s">
        <v>5</v>
      </c>
      <c r="D487" s="84" t="s">
        <v>260</v>
      </c>
      <c r="E487" s="86" t="s">
        <v>166</v>
      </c>
      <c r="F487" s="113">
        <v>41</v>
      </c>
      <c r="G487" s="87"/>
      <c r="H487" s="87">
        <f t="shared" ref="H487:H488" si="99">ROUND(G487*(1+$H$3),2)</f>
        <v>0</v>
      </c>
      <c r="I487" s="87">
        <f t="shared" si="94"/>
        <v>0</v>
      </c>
    </row>
    <row r="488" spans="1:9" x14ac:dyDescent="0.2">
      <c r="A488" s="86" t="s">
        <v>1157</v>
      </c>
      <c r="B488" s="85" t="s">
        <v>261</v>
      </c>
      <c r="C488" s="86" t="s">
        <v>5</v>
      </c>
      <c r="D488" s="84" t="s">
        <v>262</v>
      </c>
      <c r="E488" s="86" t="s">
        <v>82</v>
      </c>
      <c r="F488" s="113">
        <v>5</v>
      </c>
      <c r="G488" s="87"/>
      <c r="H488" s="87">
        <f t="shared" si="99"/>
        <v>0</v>
      </c>
      <c r="I488" s="87">
        <f t="shared" si="94"/>
        <v>0</v>
      </c>
    </row>
    <row r="489" spans="1:9" x14ac:dyDescent="0.2">
      <c r="A489" s="124"/>
      <c r="B489" s="99"/>
      <c r="C489" s="100"/>
      <c r="D489" s="101"/>
      <c r="E489" s="100"/>
      <c r="F489" s="115"/>
      <c r="G489" s="103"/>
      <c r="H489" s="90" t="s">
        <v>554</v>
      </c>
      <c r="I489" s="83">
        <f>SUM(I487:I488)</f>
        <v>0</v>
      </c>
    </row>
    <row r="490" spans="1:9" x14ac:dyDescent="0.2">
      <c r="A490" s="81" t="s">
        <v>659</v>
      </c>
      <c r="B490" s="80"/>
      <c r="C490" s="80"/>
      <c r="D490" s="80" t="s">
        <v>263</v>
      </c>
      <c r="E490" s="80"/>
      <c r="F490" s="112"/>
      <c r="G490" s="80"/>
      <c r="H490" s="80"/>
      <c r="I490" s="87"/>
    </row>
    <row r="491" spans="1:9" x14ac:dyDescent="0.2">
      <c r="A491" s="86" t="s">
        <v>901</v>
      </c>
      <c r="B491" s="85" t="s">
        <v>264</v>
      </c>
      <c r="C491" s="86" t="s">
        <v>5</v>
      </c>
      <c r="D491" s="84" t="s">
        <v>265</v>
      </c>
      <c r="E491" s="86" t="s">
        <v>7</v>
      </c>
      <c r="F491" s="113">
        <v>39.58</v>
      </c>
      <c r="G491" s="87"/>
      <c r="H491" s="87">
        <f t="shared" ref="H491" si="100">ROUND(G491*(1+$H$3),2)</f>
        <v>0</v>
      </c>
      <c r="I491" s="87">
        <f t="shared" si="94"/>
        <v>0</v>
      </c>
    </row>
    <row r="492" spans="1:9" x14ac:dyDescent="0.2">
      <c r="A492" s="124"/>
      <c r="B492" s="99"/>
      <c r="C492" s="100"/>
      <c r="D492" s="101"/>
      <c r="E492" s="100"/>
      <c r="F492" s="115"/>
      <c r="G492" s="103"/>
      <c r="H492" s="90" t="s">
        <v>554</v>
      </c>
      <c r="I492" s="83">
        <f>SUM(I491)</f>
        <v>0</v>
      </c>
    </row>
    <row r="493" spans="1:9" x14ac:dyDescent="0.2">
      <c r="A493" s="81" t="s">
        <v>660</v>
      </c>
      <c r="B493" s="80"/>
      <c r="C493" s="80"/>
      <c r="D493" s="80" t="s">
        <v>266</v>
      </c>
      <c r="E493" s="80"/>
      <c r="F493" s="112"/>
      <c r="G493" s="80"/>
      <c r="H493" s="80"/>
      <c r="I493" s="87"/>
    </row>
    <row r="494" spans="1:9" x14ac:dyDescent="0.2">
      <c r="A494" s="86" t="s">
        <v>902</v>
      </c>
      <c r="B494" s="85" t="s">
        <v>267</v>
      </c>
      <c r="C494" s="86" t="s">
        <v>5</v>
      </c>
      <c r="D494" s="84" t="s">
        <v>268</v>
      </c>
      <c r="E494" s="86" t="s">
        <v>7</v>
      </c>
      <c r="F494" s="113">
        <v>12.5</v>
      </c>
      <c r="G494" s="87"/>
      <c r="H494" s="87">
        <f t="shared" ref="H494:H498" si="101">ROUND(G494*(1+$H$3),2)</f>
        <v>0</v>
      </c>
      <c r="I494" s="87">
        <f t="shared" si="94"/>
        <v>0</v>
      </c>
    </row>
    <row r="495" spans="1:9" x14ac:dyDescent="0.2">
      <c r="A495" s="86" t="s">
        <v>1158</v>
      </c>
      <c r="B495" s="85" t="s">
        <v>269</v>
      </c>
      <c r="C495" s="86" t="s">
        <v>5</v>
      </c>
      <c r="D495" s="84" t="s">
        <v>270</v>
      </c>
      <c r="E495" s="86" t="s">
        <v>7</v>
      </c>
      <c r="F495" s="113">
        <v>3.875</v>
      </c>
      <c r="G495" s="87"/>
      <c r="H495" s="87">
        <f t="shared" si="101"/>
        <v>0</v>
      </c>
      <c r="I495" s="87">
        <f t="shared" si="94"/>
        <v>0</v>
      </c>
    </row>
    <row r="496" spans="1:9" x14ac:dyDescent="0.2">
      <c r="A496" s="86" t="s">
        <v>1159</v>
      </c>
      <c r="B496" s="85" t="s">
        <v>271</v>
      </c>
      <c r="C496" s="86" t="s">
        <v>5</v>
      </c>
      <c r="D496" s="84" t="s">
        <v>272</v>
      </c>
      <c r="E496" s="86" t="s">
        <v>7</v>
      </c>
      <c r="F496" s="113">
        <v>10.25</v>
      </c>
      <c r="G496" s="87"/>
      <c r="H496" s="87">
        <f t="shared" si="101"/>
        <v>0</v>
      </c>
      <c r="I496" s="87">
        <f t="shared" si="94"/>
        <v>0</v>
      </c>
    </row>
    <row r="497" spans="1:9" x14ac:dyDescent="0.2">
      <c r="A497" s="86" t="s">
        <v>1160</v>
      </c>
      <c r="B497" s="85" t="s">
        <v>273</v>
      </c>
      <c r="C497" s="86" t="s">
        <v>5</v>
      </c>
      <c r="D497" s="84" t="s">
        <v>274</v>
      </c>
      <c r="E497" s="86" t="s">
        <v>7</v>
      </c>
      <c r="F497" s="113">
        <v>1.5</v>
      </c>
      <c r="G497" s="87"/>
      <c r="H497" s="87">
        <f t="shared" si="101"/>
        <v>0</v>
      </c>
      <c r="I497" s="87">
        <f t="shared" si="94"/>
        <v>0</v>
      </c>
    </row>
    <row r="498" spans="1:9" ht="25.5" x14ac:dyDescent="0.2">
      <c r="A498" s="86" t="s">
        <v>1161</v>
      </c>
      <c r="B498" s="85" t="s">
        <v>275</v>
      </c>
      <c r="C498" s="86" t="s">
        <v>12</v>
      </c>
      <c r="D498" s="84" t="s">
        <v>276</v>
      </c>
      <c r="E498" s="86" t="s">
        <v>7</v>
      </c>
      <c r="F498" s="113">
        <v>43.1</v>
      </c>
      <c r="G498" s="87"/>
      <c r="H498" s="87">
        <f t="shared" si="101"/>
        <v>0</v>
      </c>
      <c r="I498" s="87">
        <f t="shared" si="94"/>
        <v>0</v>
      </c>
    </row>
    <row r="499" spans="1:9" x14ac:dyDescent="0.2">
      <c r="A499" s="124"/>
      <c r="B499" s="99"/>
      <c r="C499" s="100"/>
      <c r="D499" s="101"/>
      <c r="E499" s="100"/>
      <c r="F499" s="115"/>
      <c r="G499" s="103"/>
      <c r="H499" s="90" t="s">
        <v>554</v>
      </c>
      <c r="I499" s="83">
        <f>SUM(I494:I498)</f>
        <v>0</v>
      </c>
    </row>
    <row r="500" spans="1:9" x14ac:dyDescent="0.2">
      <c r="A500" s="81" t="s">
        <v>661</v>
      </c>
      <c r="B500" s="80"/>
      <c r="C500" s="80"/>
      <c r="D500" s="80" t="s">
        <v>277</v>
      </c>
      <c r="E500" s="80"/>
      <c r="F500" s="112"/>
      <c r="G500" s="80"/>
      <c r="H500" s="80"/>
      <c r="I500" s="87"/>
    </row>
    <row r="501" spans="1:9" x14ac:dyDescent="0.2">
      <c r="A501" s="86" t="s">
        <v>903</v>
      </c>
      <c r="B501" s="85" t="s">
        <v>278</v>
      </c>
      <c r="C501" s="86" t="s">
        <v>5</v>
      </c>
      <c r="D501" s="84" t="s">
        <v>279</v>
      </c>
      <c r="E501" s="86" t="s">
        <v>7</v>
      </c>
      <c r="F501" s="113">
        <v>7.8</v>
      </c>
      <c r="G501" s="87"/>
      <c r="H501" s="87">
        <f t="shared" ref="H501" si="102">ROUND(G501*(1+$H$3),2)</f>
        <v>0</v>
      </c>
      <c r="I501" s="87">
        <f t="shared" si="94"/>
        <v>0</v>
      </c>
    </row>
    <row r="502" spans="1:9" x14ac:dyDescent="0.2">
      <c r="A502" s="124"/>
      <c r="B502" s="99"/>
      <c r="C502" s="100"/>
      <c r="D502" s="101"/>
      <c r="E502" s="100"/>
      <c r="F502" s="115"/>
      <c r="G502" s="103"/>
      <c r="H502" s="90" t="s">
        <v>554</v>
      </c>
      <c r="I502" s="83">
        <f>SUM(I501)</f>
        <v>0</v>
      </c>
    </row>
    <row r="503" spans="1:9" x14ac:dyDescent="0.2">
      <c r="A503" s="125"/>
      <c r="B503" s="105"/>
      <c r="C503" s="106"/>
      <c r="D503" s="107"/>
      <c r="E503" s="106"/>
      <c r="F503" s="117"/>
      <c r="G503" s="109"/>
      <c r="H503" s="110" t="s">
        <v>1109</v>
      </c>
      <c r="I503" s="83">
        <f>SUM(I502,I499,I492,I489)</f>
        <v>0</v>
      </c>
    </row>
    <row r="504" spans="1:9" s="71" customFormat="1" x14ac:dyDescent="0.2">
      <c r="A504" s="123" t="s">
        <v>1162</v>
      </c>
      <c r="B504" s="81"/>
      <c r="C504" s="81"/>
      <c r="D504" s="80" t="s">
        <v>420</v>
      </c>
      <c r="E504" s="80"/>
      <c r="F504" s="112"/>
      <c r="G504" s="82"/>
      <c r="H504" s="82"/>
      <c r="I504" s="82"/>
    </row>
    <row r="505" spans="1:9" x14ac:dyDescent="0.2">
      <c r="A505" s="81" t="s">
        <v>1163</v>
      </c>
      <c r="B505" s="80"/>
      <c r="C505" s="80"/>
      <c r="D505" s="80" t="s">
        <v>394</v>
      </c>
      <c r="E505" s="80"/>
      <c r="F505" s="112"/>
      <c r="G505" s="80"/>
      <c r="H505" s="80"/>
      <c r="I505" s="87"/>
    </row>
    <row r="506" spans="1:9" x14ac:dyDescent="0.2">
      <c r="A506" s="86" t="s">
        <v>1164</v>
      </c>
      <c r="B506" s="85">
        <v>85001</v>
      </c>
      <c r="C506" s="86" t="s">
        <v>5</v>
      </c>
      <c r="D506" s="84" t="s">
        <v>395</v>
      </c>
      <c r="E506" s="86" t="s">
        <v>396</v>
      </c>
      <c r="F506" s="113">
        <v>10</v>
      </c>
      <c r="G506" s="87"/>
      <c r="H506" s="87">
        <f t="shared" ref="H506" si="103">ROUND(G506*(1+$H$3),2)</f>
        <v>0</v>
      </c>
      <c r="I506" s="87">
        <f t="shared" si="94"/>
        <v>0</v>
      </c>
    </row>
    <row r="507" spans="1:9" x14ac:dyDescent="0.2">
      <c r="A507" s="124"/>
      <c r="B507" s="99"/>
      <c r="C507" s="100"/>
      <c r="D507" s="101"/>
      <c r="E507" s="100"/>
      <c r="F507" s="115"/>
      <c r="G507" s="103"/>
      <c r="H507" s="90" t="s">
        <v>554</v>
      </c>
      <c r="I507" s="83">
        <f>SUM(I506)</f>
        <v>0</v>
      </c>
    </row>
    <row r="508" spans="1:9" x14ac:dyDescent="0.2">
      <c r="A508" s="81" t="s">
        <v>1165</v>
      </c>
      <c r="B508" s="80"/>
      <c r="C508" s="80"/>
      <c r="D508" s="80" t="s">
        <v>402</v>
      </c>
      <c r="E508" s="80"/>
      <c r="F508" s="112"/>
      <c r="G508" s="80"/>
      <c r="H508" s="80"/>
      <c r="I508" s="87"/>
    </row>
    <row r="509" spans="1:9" ht="25.5" x14ac:dyDescent="0.2">
      <c r="A509" s="86" t="s">
        <v>1166</v>
      </c>
      <c r="B509" s="85">
        <v>37559</v>
      </c>
      <c r="C509" s="86" t="s">
        <v>12</v>
      </c>
      <c r="D509" s="84" t="s">
        <v>403</v>
      </c>
      <c r="E509" s="86" t="s">
        <v>396</v>
      </c>
      <c r="F509" s="113">
        <v>36</v>
      </c>
      <c r="G509" s="87"/>
      <c r="H509" s="87">
        <f t="shared" ref="H509" si="104">ROUND(G509*(1+$H$3),2)</f>
        <v>0</v>
      </c>
      <c r="I509" s="87">
        <f t="shared" si="94"/>
        <v>0</v>
      </c>
    </row>
    <row r="510" spans="1:9" x14ac:dyDescent="0.2">
      <c r="A510" s="124"/>
      <c r="B510" s="99"/>
      <c r="C510" s="100"/>
      <c r="D510" s="101"/>
      <c r="E510" s="100"/>
      <c r="F510" s="115"/>
      <c r="G510" s="103"/>
      <c r="H510" s="90" t="s">
        <v>554</v>
      </c>
      <c r="I510" s="83">
        <f>SUM(I509)</f>
        <v>0</v>
      </c>
    </row>
    <row r="511" spans="1:9" x14ac:dyDescent="0.2">
      <c r="A511" s="81" t="s">
        <v>1167</v>
      </c>
      <c r="B511" s="80"/>
      <c r="C511" s="80"/>
      <c r="D511" s="80" t="s">
        <v>404</v>
      </c>
      <c r="E511" s="80"/>
      <c r="F511" s="112"/>
      <c r="G511" s="80"/>
      <c r="H511" s="80"/>
      <c r="I511" s="87"/>
    </row>
    <row r="512" spans="1:9" x14ac:dyDescent="0.2">
      <c r="A512" s="86" t="s">
        <v>1168</v>
      </c>
      <c r="B512" s="85">
        <v>71598</v>
      </c>
      <c r="C512" s="86" t="s">
        <v>5</v>
      </c>
      <c r="D512" s="84" t="s">
        <v>405</v>
      </c>
      <c r="E512" s="86" t="s">
        <v>242</v>
      </c>
      <c r="F512" s="113">
        <v>35</v>
      </c>
      <c r="G512" s="87"/>
      <c r="H512" s="87">
        <f t="shared" ref="H512" si="105">ROUND(G512*(1+$H$3),2)</f>
        <v>0</v>
      </c>
      <c r="I512" s="87">
        <f t="shared" si="94"/>
        <v>0</v>
      </c>
    </row>
    <row r="513" spans="1:9" x14ac:dyDescent="0.2">
      <c r="A513" s="124"/>
      <c r="B513" s="99"/>
      <c r="C513" s="100"/>
      <c r="D513" s="101"/>
      <c r="E513" s="100"/>
      <c r="F513" s="115"/>
      <c r="G513" s="103"/>
      <c r="H513" s="90" t="s">
        <v>554</v>
      </c>
      <c r="I513" s="83">
        <f>SUM(I512)</f>
        <v>0</v>
      </c>
    </row>
    <row r="514" spans="1:9" x14ac:dyDescent="0.2">
      <c r="A514" s="81" t="s">
        <v>1169</v>
      </c>
      <c r="B514" s="80"/>
      <c r="C514" s="80"/>
      <c r="D514" s="80" t="s">
        <v>406</v>
      </c>
      <c r="E514" s="80"/>
      <c r="F514" s="112"/>
      <c r="G514" s="80"/>
      <c r="H514" s="80"/>
      <c r="I514" s="87"/>
    </row>
    <row r="515" spans="1:9" x14ac:dyDescent="0.2">
      <c r="A515" s="86" t="s">
        <v>1170</v>
      </c>
      <c r="B515" s="85">
        <v>100160</v>
      </c>
      <c r="C515" s="86" t="s">
        <v>5</v>
      </c>
      <c r="D515" s="84" t="s">
        <v>121</v>
      </c>
      <c r="E515" s="86" t="s">
        <v>7</v>
      </c>
      <c r="F515" s="113">
        <v>3.08</v>
      </c>
      <c r="G515" s="87"/>
      <c r="H515" s="87">
        <f t="shared" ref="H515:H532" si="106">ROUND(G515*(1+$H$3),2)</f>
        <v>0</v>
      </c>
      <c r="I515" s="87">
        <f t="shared" ref="I515:I578" si="107">ROUND(H515*F515,2)</f>
        <v>0</v>
      </c>
    </row>
    <row r="516" spans="1:9" x14ac:dyDescent="0.2">
      <c r="A516" s="86" t="s">
        <v>1171</v>
      </c>
      <c r="B516" s="85">
        <v>200101</v>
      </c>
      <c r="C516" s="86" t="s">
        <v>5</v>
      </c>
      <c r="D516" s="84" t="s">
        <v>201</v>
      </c>
      <c r="E516" s="86" t="s">
        <v>7</v>
      </c>
      <c r="F516" s="113">
        <v>6.16</v>
      </c>
      <c r="G516" s="87"/>
      <c r="H516" s="87">
        <f t="shared" si="106"/>
        <v>0</v>
      </c>
      <c r="I516" s="87">
        <f t="shared" si="107"/>
        <v>0</v>
      </c>
    </row>
    <row r="517" spans="1:9" x14ac:dyDescent="0.2">
      <c r="A517" s="86" t="s">
        <v>1172</v>
      </c>
      <c r="B517" s="85">
        <v>200201</v>
      </c>
      <c r="C517" s="86" t="s">
        <v>5</v>
      </c>
      <c r="D517" s="84" t="s">
        <v>203</v>
      </c>
      <c r="E517" s="86" t="s">
        <v>7</v>
      </c>
      <c r="F517" s="113">
        <v>6.16</v>
      </c>
      <c r="G517" s="87"/>
      <c r="H517" s="87">
        <f t="shared" si="106"/>
        <v>0</v>
      </c>
      <c r="I517" s="87">
        <f t="shared" si="107"/>
        <v>0</v>
      </c>
    </row>
    <row r="518" spans="1:9" x14ac:dyDescent="0.2">
      <c r="A518" s="86" t="s">
        <v>1173</v>
      </c>
      <c r="B518" s="85">
        <v>261300</v>
      </c>
      <c r="C518" s="86" t="s">
        <v>5</v>
      </c>
      <c r="D518" s="84" t="s">
        <v>207</v>
      </c>
      <c r="E518" s="86" t="s">
        <v>7</v>
      </c>
      <c r="F518" s="113">
        <v>6.16</v>
      </c>
      <c r="G518" s="87"/>
      <c r="H518" s="87">
        <f t="shared" si="106"/>
        <v>0</v>
      </c>
      <c r="I518" s="87">
        <f t="shared" si="107"/>
        <v>0</v>
      </c>
    </row>
    <row r="519" spans="1:9" x14ac:dyDescent="0.2">
      <c r="A519" s="86" t="s">
        <v>1174</v>
      </c>
      <c r="B519" s="85">
        <v>261000</v>
      </c>
      <c r="C519" s="86" t="s">
        <v>5</v>
      </c>
      <c r="D519" s="84" t="s">
        <v>199</v>
      </c>
      <c r="E519" s="86" t="s">
        <v>7</v>
      </c>
      <c r="F519" s="113">
        <v>6.16</v>
      </c>
      <c r="G519" s="87"/>
      <c r="H519" s="87">
        <f t="shared" si="106"/>
        <v>0</v>
      </c>
      <c r="I519" s="87">
        <f t="shared" si="107"/>
        <v>0</v>
      </c>
    </row>
    <row r="520" spans="1:9" x14ac:dyDescent="0.2">
      <c r="A520" s="86" t="s">
        <v>1175</v>
      </c>
      <c r="B520" s="85">
        <v>61101</v>
      </c>
      <c r="C520" s="86" t="s">
        <v>5</v>
      </c>
      <c r="D520" s="84" t="s">
        <v>135</v>
      </c>
      <c r="E520" s="86" t="s">
        <v>7</v>
      </c>
      <c r="F520" s="113">
        <v>1.71</v>
      </c>
      <c r="G520" s="87"/>
      <c r="H520" s="87">
        <f t="shared" si="106"/>
        <v>0</v>
      </c>
      <c r="I520" s="87">
        <f t="shared" si="107"/>
        <v>0</v>
      </c>
    </row>
    <row r="521" spans="1:9" x14ac:dyDescent="0.2">
      <c r="A521" s="86" t="s">
        <v>1176</v>
      </c>
      <c r="B521" s="85">
        <v>60303</v>
      </c>
      <c r="C521" s="86" t="s">
        <v>5</v>
      </c>
      <c r="D521" s="84" t="s">
        <v>137</v>
      </c>
      <c r="E521" s="86" t="s">
        <v>51</v>
      </c>
      <c r="F521" s="113">
        <v>3.2319217630115888</v>
      </c>
      <c r="G521" s="87"/>
      <c r="H521" s="87">
        <f t="shared" si="106"/>
        <v>0</v>
      </c>
      <c r="I521" s="87">
        <f t="shared" si="107"/>
        <v>0</v>
      </c>
    </row>
    <row r="522" spans="1:9" x14ac:dyDescent="0.2">
      <c r="A522" s="86" t="s">
        <v>1177</v>
      </c>
      <c r="B522" s="85">
        <v>60314</v>
      </c>
      <c r="C522" s="86" t="s">
        <v>5</v>
      </c>
      <c r="D522" s="84" t="s">
        <v>139</v>
      </c>
      <c r="E522" s="86" t="s">
        <v>51</v>
      </c>
      <c r="F522" s="113">
        <v>2.4965610556634741</v>
      </c>
      <c r="G522" s="87"/>
      <c r="H522" s="87">
        <f t="shared" si="106"/>
        <v>0</v>
      </c>
      <c r="I522" s="87">
        <f t="shared" si="107"/>
        <v>0</v>
      </c>
    </row>
    <row r="523" spans="1:9" x14ac:dyDescent="0.2">
      <c r="A523" s="86" t="s">
        <v>1178</v>
      </c>
      <c r="B523" s="85">
        <v>60524</v>
      </c>
      <c r="C523" s="86" t="s">
        <v>5</v>
      </c>
      <c r="D523" s="84" t="s">
        <v>140</v>
      </c>
      <c r="E523" s="86" t="s">
        <v>9</v>
      </c>
      <c r="F523" s="113">
        <v>0.1196965637350124</v>
      </c>
      <c r="G523" s="87"/>
      <c r="H523" s="87">
        <f t="shared" si="106"/>
        <v>0</v>
      </c>
      <c r="I523" s="87">
        <f t="shared" si="107"/>
        <v>0</v>
      </c>
    </row>
    <row r="524" spans="1:9" x14ac:dyDescent="0.2">
      <c r="A524" s="86" t="s">
        <v>1179</v>
      </c>
      <c r="B524" s="85">
        <v>2747</v>
      </c>
      <c r="C524" s="86" t="s">
        <v>5</v>
      </c>
      <c r="D524" s="84" t="s">
        <v>142</v>
      </c>
      <c r="E524" s="86" t="s">
        <v>7</v>
      </c>
      <c r="F524" s="113">
        <v>1.71</v>
      </c>
      <c r="G524" s="87"/>
      <c r="H524" s="87">
        <f t="shared" si="106"/>
        <v>0</v>
      </c>
      <c r="I524" s="87">
        <f t="shared" si="107"/>
        <v>0</v>
      </c>
    </row>
    <row r="525" spans="1:9" x14ac:dyDescent="0.2">
      <c r="A525" s="86" t="s">
        <v>1180</v>
      </c>
      <c r="B525" s="85">
        <v>60800</v>
      </c>
      <c r="C525" s="86" t="s">
        <v>5</v>
      </c>
      <c r="D525" s="84" t="s">
        <v>144</v>
      </c>
      <c r="E525" s="86" t="s">
        <v>9</v>
      </c>
      <c r="F525" s="113">
        <v>0.1196965637350124</v>
      </c>
      <c r="G525" s="87"/>
      <c r="H525" s="87">
        <f t="shared" si="106"/>
        <v>0</v>
      </c>
      <c r="I525" s="87">
        <f t="shared" si="107"/>
        <v>0</v>
      </c>
    </row>
    <row r="526" spans="1:9" x14ac:dyDescent="0.2">
      <c r="A526" s="86" t="s">
        <v>1181</v>
      </c>
      <c r="B526" s="85">
        <v>120208</v>
      </c>
      <c r="C526" s="86" t="s">
        <v>5</v>
      </c>
      <c r="D526" s="84" t="s">
        <v>132</v>
      </c>
      <c r="E526" s="86" t="s">
        <v>7</v>
      </c>
      <c r="F526" s="113">
        <v>1.71</v>
      </c>
      <c r="G526" s="87"/>
      <c r="H526" s="87">
        <f t="shared" si="106"/>
        <v>0</v>
      </c>
      <c r="I526" s="87">
        <f t="shared" si="107"/>
        <v>0</v>
      </c>
    </row>
    <row r="527" spans="1:9" ht="25.5" x14ac:dyDescent="0.2">
      <c r="A527" s="86" t="s">
        <v>1182</v>
      </c>
      <c r="B527" s="85">
        <v>4948</v>
      </c>
      <c r="C527" s="86" t="s">
        <v>12</v>
      </c>
      <c r="D527" s="84" t="s">
        <v>407</v>
      </c>
      <c r="E527" s="86" t="s">
        <v>7</v>
      </c>
      <c r="F527" s="113">
        <v>3.1500000000000004</v>
      </c>
      <c r="G527" s="87"/>
      <c r="H527" s="87">
        <f t="shared" si="106"/>
        <v>0</v>
      </c>
      <c r="I527" s="87">
        <f t="shared" si="107"/>
        <v>0</v>
      </c>
    </row>
    <row r="528" spans="1:9" x14ac:dyDescent="0.2">
      <c r="A528" s="86" t="s">
        <v>1183</v>
      </c>
      <c r="B528" s="85">
        <v>4032</v>
      </c>
      <c r="C528" s="86" t="s">
        <v>5</v>
      </c>
      <c r="D528" s="84" t="s">
        <v>412</v>
      </c>
      <c r="E528" s="86" t="s">
        <v>2</v>
      </c>
      <c r="F528" s="113">
        <v>1</v>
      </c>
      <c r="G528" s="87"/>
      <c r="H528" s="87">
        <f t="shared" si="106"/>
        <v>0</v>
      </c>
      <c r="I528" s="87">
        <f t="shared" si="107"/>
        <v>0</v>
      </c>
    </row>
    <row r="529" spans="1:9" x14ac:dyDescent="0.2">
      <c r="A529" s="86" t="s">
        <v>1184</v>
      </c>
      <c r="B529" s="85">
        <v>3363</v>
      </c>
      <c r="C529" s="86" t="s">
        <v>5</v>
      </c>
      <c r="D529" s="84" t="s">
        <v>413</v>
      </c>
      <c r="E529" s="86" t="s">
        <v>242</v>
      </c>
      <c r="F529" s="113">
        <v>1</v>
      </c>
      <c r="G529" s="87"/>
      <c r="H529" s="87">
        <f t="shared" si="106"/>
        <v>0</v>
      </c>
      <c r="I529" s="87">
        <f t="shared" si="107"/>
        <v>0</v>
      </c>
    </row>
    <row r="530" spans="1:9" x14ac:dyDescent="0.2">
      <c r="A530" s="86" t="s">
        <v>1185</v>
      </c>
      <c r="B530" s="85" t="s">
        <v>415</v>
      </c>
      <c r="C530" s="86" t="s">
        <v>5</v>
      </c>
      <c r="D530" s="84" t="s">
        <v>414</v>
      </c>
      <c r="E530" s="86" t="s">
        <v>242</v>
      </c>
      <c r="F530" s="113">
        <v>2</v>
      </c>
      <c r="G530" s="87"/>
      <c r="H530" s="87">
        <f t="shared" si="106"/>
        <v>0</v>
      </c>
      <c r="I530" s="87">
        <f t="shared" si="107"/>
        <v>0</v>
      </c>
    </row>
    <row r="531" spans="1:9" x14ac:dyDescent="0.2">
      <c r="A531" s="86" t="s">
        <v>1186</v>
      </c>
      <c r="B531" s="85" t="s">
        <v>417</v>
      </c>
      <c r="C531" s="86" t="s">
        <v>5</v>
      </c>
      <c r="D531" s="84" t="s">
        <v>416</v>
      </c>
      <c r="E531" s="86" t="s">
        <v>242</v>
      </c>
      <c r="F531" s="113">
        <v>2</v>
      </c>
      <c r="G531" s="87"/>
      <c r="H531" s="87">
        <f t="shared" si="106"/>
        <v>0</v>
      </c>
      <c r="I531" s="87">
        <f t="shared" si="107"/>
        <v>0</v>
      </c>
    </row>
    <row r="532" spans="1:9" x14ac:dyDescent="0.2">
      <c r="A532" s="86" t="s">
        <v>1187</v>
      </c>
      <c r="B532" s="85" t="s">
        <v>419</v>
      </c>
      <c r="C532" s="86" t="s">
        <v>5</v>
      </c>
      <c r="D532" s="84" t="s">
        <v>418</v>
      </c>
      <c r="E532" s="86" t="s">
        <v>242</v>
      </c>
      <c r="F532" s="113">
        <v>1</v>
      </c>
      <c r="G532" s="87"/>
      <c r="H532" s="87">
        <f t="shared" si="106"/>
        <v>0</v>
      </c>
      <c r="I532" s="87">
        <f t="shared" si="107"/>
        <v>0</v>
      </c>
    </row>
    <row r="533" spans="1:9" x14ac:dyDescent="0.2">
      <c r="A533" s="124"/>
      <c r="B533" s="99"/>
      <c r="C533" s="100"/>
      <c r="D533" s="101"/>
      <c r="E533" s="100"/>
      <c r="F533" s="115"/>
      <c r="G533" s="103"/>
      <c r="H533" s="90" t="s">
        <v>554</v>
      </c>
      <c r="I533" s="83">
        <f>SUM(I515:I532)</f>
        <v>0</v>
      </c>
    </row>
    <row r="534" spans="1:9" x14ac:dyDescent="0.2">
      <c r="A534" s="125"/>
      <c r="B534" s="105"/>
      <c r="C534" s="106"/>
      <c r="D534" s="107"/>
      <c r="E534" s="106"/>
      <c r="F534" s="117"/>
      <c r="G534" s="109"/>
      <c r="H534" s="110" t="s">
        <v>1110</v>
      </c>
      <c r="I534" s="83">
        <f>SUM(I533,I513,I510,I507)</f>
        <v>0</v>
      </c>
    </row>
    <row r="535" spans="1:9" x14ac:dyDescent="0.2">
      <c r="A535" s="125"/>
      <c r="B535" s="105"/>
      <c r="C535" s="106"/>
      <c r="D535" s="107"/>
      <c r="E535" s="106"/>
      <c r="F535" s="117"/>
      <c r="G535" s="109"/>
      <c r="H535" s="110" t="s">
        <v>570</v>
      </c>
      <c r="I535" s="83">
        <f>SUM(I534,I503,I484,I478,I473,I465,I462,I448,I424,I420,I416,I413,I409,I402,I399,I396,I393,I390,I387,I384,I381,I376,I373,I369)</f>
        <v>0</v>
      </c>
    </row>
    <row r="536" spans="1:9" s="71" customFormat="1" x14ac:dyDescent="0.2">
      <c r="A536" s="126">
        <v>5</v>
      </c>
      <c r="B536" s="88"/>
      <c r="C536" s="89"/>
      <c r="D536" s="89" t="s">
        <v>227</v>
      </c>
      <c r="E536" s="89"/>
      <c r="F536" s="119"/>
      <c r="G536" s="89"/>
      <c r="H536" s="89"/>
      <c r="I536" s="89"/>
    </row>
    <row r="537" spans="1:9" x14ac:dyDescent="0.2">
      <c r="A537" s="81" t="s">
        <v>399</v>
      </c>
      <c r="B537" s="80"/>
      <c r="C537" s="80"/>
      <c r="D537" s="80" t="s">
        <v>76</v>
      </c>
      <c r="E537" s="80"/>
      <c r="F537" s="112"/>
      <c r="G537" s="80"/>
      <c r="H537" s="80"/>
      <c r="I537" s="87"/>
    </row>
    <row r="538" spans="1:9" x14ac:dyDescent="0.2">
      <c r="A538" s="86" t="s">
        <v>760</v>
      </c>
      <c r="B538" s="85">
        <v>20203</v>
      </c>
      <c r="C538" s="86" t="s">
        <v>5</v>
      </c>
      <c r="D538" s="84" t="s">
        <v>6</v>
      </c>
      <c r="E538" s="86" t="s">
        <v>7</v>
      </c>
      <c r="F538" s="113">
        <v>1069.42</v>
      </c>
      <c r="G538" s="87"/>
      <c r="H538" s="87">
        <f t="shared" ref="H538:H541" si="108">ROUND(G538*(1+$H$3),2)</f>
        <v>0</v>
      </c>
      <c r="I538" s="87">
        <f t="shared" si="107"/>
        <v>0</v>
      </c>
    </row>
    <row r="539" spans="1:9" x14ac:dyDescent="0.2">
      <c r="A539" s="86" t="s">
        <v>904</v>
      </c>
      <c r="B539" s="85">
        <v>41004</v>
      </c>
      <c r="C539" s="86" t="s">
        <v>5</v>
      </c>
      <c r="D539" s="84" t="s">
        <v>8</v>
      </c>
      <c r="E539" s="86" t="s">
        <v>9</v>
      </c>
      <c r="F539" s="113">
        <v>106.94</v>
      </c>
      <c r="G539" s="87"/>
      <c r="H539" s="87">
        <f t="shared" si="108"/>
        <v>0</v>
      </c>
      <c r="I539" s="87">
        <f t="shared" si="107"/>
        <v>0</v>
      </c>
    </row>
    <row r="540" spans="1:9" x14ac:dyDescent="0.2">
      <c r="A540" s="86" t="s">
        <v>905</v>
      </c>
      <c r="B540" s="85">
        <v>41006</v>
      </c>
      <c r="C540" s="86" t="s">
        <v>5</v>
      </c>
      <c r="D540" s="84" t="s">
        <v>10</v>
      </c>
      <c r="E540" s="86" t="s">
        <v>11</v>
      </c>
      <c r="F540" s="113">
        <v>748.58</v>
      </c>
      <c r="G540" s="87"/>
      <c r="H540" s="87">
        <f t="shared" si="108"/>
        <v>0</v>
      </c>
      <c r="I540" s="87">
        <f t="shared" si="107"/>
        <v>0</v>
      </c>
    </row>
    <row r="541" spans="1:9" x14ac:dyDescent="0.2">
      <c r="A541" s="86" t="s">
        <v>906</v>
      </c>
      <c r="B541" s="85">
        <v>72898</v>
      </c>
      <c r="C541" s="86" t="s">
        <v>12</v>
      </c>
      <c r="D541" s="84" t="s">
        <v>13</v>
      </c>
      <c r="E541" s="86" t="s">
        <v>9</v>
      </c>
      <c r="F541" s="113">
        <v>149.72</v>
      </c>
      <c r="G541" s="87"/>
      <c r="H541" s="87">
        <f t="shared" si="108"/>
        <v>0</v>
      </c>
      <c r="I541" s="87">
        <f t="shared" si="107"/>
        <v>0</v>
      </c>
    </row>
    <row r="542" spans="1:9" x14ac:dyDescent="0.2">
      <c r="A542" s="124"/>
      <c r="B542" s="99"/>
      <c r="C542" s="100"/>
      <c r="D542" s="101"/>
      <c r="E542" s="100"/>
      <c r="F542" s="115"/>
      <c r="G542" s="103"/>
      <c r="H542" s="90" t="s">
        <v>554</v>
      </c>
      <c r="I542" s="83">
        <f>SUM(I538:I541)</f>
        <v>0</v>
      </c>
    </row>
    <row r="543" spans="1:9" x14ac:dyDescent="0.2">
      <c r="A543" s="81" t="s">
        <v>400</v>
      </c>
      <c r="B543" s="80"/>
      <c r="C543" s="80"/>
      <c r="D543" s="80" t="s">
        <v>22</v>
      </c>
      <c r="E543" s="80"/>
      <c r="F543" s="112"/>
      <c r="G543" s="80"/>
      <c r="H543" s="80"/>
      <c r="I543" s="87"/>
    </row>
    <row r="544" spans="1:9" x14ac:dyDescent="0.2">
      <c r="A544" s="86" t="s">
        <v>907</v>
      </c>
      <c r="B544" s="85">
        <v>220101</v>
      </c>
      <c r="C544" s="86" t="s">
        <v>5</v>
      </c>
      <c r="D544" s="84" t="s">
        <v>23</v>
      </c>
      <c r="E544" s="86" t="s">
        <v>7</v>
      </c>
      <c r="F544" s="113">
        <v>497.78</v>
      </c>
      <c r="G544" s="87"/>
      <c r="H544" s="87">
        <f t="shared" ref="H544:H545" si="109">ROUND(G544*(1+$H$3),2)</f>
        <v>0</v>
      </c>
      <c r="I544" s="87">
        <f t="shared" si="107"/>
        <v>0</v>
      </c>
    </row>
    <row r="545" spans="1:9" x14ac:dyDescent="0.2">
      <c r="A545" s="86" t="s">
        <v>908</v>
      </c>
      <c r="B545" s="85">
        <v>271801</v>
      </c>
      <c r="C545" s="86" t="s">
        <v>5</v>
      </c>
      <c r="D545" s="84" t="s">
        <v>24</v>
      </c>
      <c r="E545" s="86" t="s">
        <v>7</v>
      </c>
      <c r="F545" s="113">
        <v>497.78</v>
      </c>
      <c r="G545" s="87"/>
      <c r="H545" s="87">
        <f t="shared" si="109"/>
        <v>0</v>
      </c>
      <c r="I545" s="87">
        <f t="shared" si="107"/>
        <v>0</v>
      </c>
    </row>
    <row r="546" spans="1:9" x14ac:dyDescent="0.2">
      <c r="A546" s="124"/>
      <c r="B546" s="99"/>
      <c r="C546" s="100"/>
      <c r="D546" s="101"/>
      <c r="E546" s="100"/>
      <c r="F546" s="115"/>
      <c r="G546" s="103"/>
      <c r="H546" s="90" t="s">
        <v>554</v>
      </c>
      <c r="I546" s="83">
        <f>SUM(I544:I545)</f>
        <v>0</v>
      </c>
    </row>
    <row r="547" spans="1:9" x14ac:dyDescent="0.2">
      <c r="A547" s="81" t="s">
        <v>401</v>
      </c>
      <c r="B547" s="80"/>
      <c r="C547" s="80"/>
      <c r="D547" s="80" t="s">
        <v>25</v>
      </c>
      <c r="E547" s="80"/>
      <c r="F547" s="112"/>
      <c r="G547" s="80"/>
      <c r="H547" s="80"/>
      <c r="I547" s="87"/>
    </row>
    <row r="548" spans="1:9" x14ac:dyDescent="0.2">
      <c r="A548" s="86" t="s">
        <v>909</v>
      </c>
      <c r="B548" s="85">
        <v>220101</v>
      </c>
      <c r="C548" s="86" t="s">
        <v>5</v>
      </c>
      <c r="D548" s="84" t="s">
        <v>23</v>
      </c>
      <c r="E548" s="86" t="s">
        <v>7</v>
      </c>
      <c r="F548" s="113">
        <v>77.84</v>
      </c>
      <c r="G548" s="87"/>
      <c r="H548" s="87">
        <f t="shared" ref="H548:H549" si="110">ROUND(G548*(1+$H$3),2)</f>
        <v>0</v>
      </c>
      <c r="I548" s="87">
        <f t="shared" si="107"/>
        <v>0</v>
      </c>
    </row>
    <row r="549" spans="1:9" x14ac:dyDescent="0.2">
      <c r="A549" s="86" t="s">
        <v>910</v>
      </c>
      <c r="B549" s="85">
        <v>101735</v>
      </c>
      <c r="C549" s="86" t="s">
        <v>12</v>
      </c>
      <c r="D549" s="84" t="s">
        <v>26</v>
      </c>
      <c r="E549" s="86" t="s">
        <v>7</v>
      </c>
      <c r="F549" s="113">
        <v>77.84</v>
      </c>
      <c r="G549" s="87"/>
      <c r="H549" s="87">
        <f t="shared" si="110"/>
        <v>0</v>
      </c>
      <c r="I549" s="87">
        <f t="shared" si="107"/>
        <v>0</v>
      </c>
    </row>
    <row r="550" spans="1:9" x14ac:dyDescent="0.2">
      <c r="A550" s="124"/>
      <c r="B550" s="99"/>
      <c r="C550" s="100"/>
      <c r="D550" s="101"/>
      <c r="E550" s="100"/>
      <c r="F550" s="115"/>
      <c r="G550" s="103"/>
      <c r="H550" s="90" t="s">
        <v>554</v>
      </c>
      <c r="I550" s="83">
        <f>SUM(I548:I549)</f>
        <v>0</v>
      </c>
    </row>
    <row r="551" spans="1:9" x14ac:dyDescent="0.2">
      <c r="A551" s="81" t="s">
        <v>656</v>
      </c>
      <c r="B551" s="80"/>
      <c r="C551" s="80"/>
      <c r="D551" s="80" t="s">
        <v>65</v>
      </c>
      <c r="E551" s="80"/>
      <c r="F551" s="112"/>
      <c r="G551" s="80"/>
      <c r="H551" s="80"/>
      <c r="I551" s="87"/>
    </row>
    <row r="552" spans="1:9" x14ac:dyDescent="0.2">
      <c r="A552" s="86" t="s">
        <v>911</v>
      </c>
      <c r="B552" s="85">
        <v>220101</v>
      </c>
      <c r="C552" s="86" t="s">
        <v>5</v>
      </c>
      <c r="D552" s="84" t="s">
        <v>23</v>
      </c>
      <c r="E552" s="86" t="s">
        <v>7</v>
      </c>
      <c r="F552" s="113">
        <v>68.89</v>
      </c>
      <c r="G552" s="87"/>
      <c r="H552" s="87">
        <f t="shared" ref="H552:H553" si="111">ROUND(G552*(1+$H$3),2)</f>
        <v>0</v>
      </c>
      <c r="I552" s="87">
        <f t="shared" si="107"/>
        <v>0</v>
      </c>
    </row>
    <row r="553" spans="1:9" x14ac:dyDescent="0.2">
      <c r="A553" s="86" t="s">
        <v>912</v>
      </c>
      <c r="B553" s="85">
        <v>221126</v>
      </c>
      <c r="C553" s="86" t="s">
        <v>5</v>
      </c>
      <c r="D553" s="84" t="s">
        <v>66</v>
      </c>
      <c r="E553" s="86" t="s">
        <v>7</v>
      </c>
      <c r="F553" s="113">
        <v>68.89</v>
      </c>
      <c r="G553" s="87"/>
      <c r="H553" s="87">
        <f t="shared" si="111"/>
        <v>0</v>
      </c>
      <c r="I553" s="87">
        <f t="shared" si="107"/>
        <v>0</v>
      </c>
    </row>
    <row r="554" spans="1:9" x14ac:dyDescent="0.2">
      <c r="A554" s="124"/>
      <c r="B554" s="99"/>
      <c r="C554" s="100"/>
      <c r="D554" s="101"/>
      <c r="E554" s="100"/>
      <c r="F554" s="115"/>
      <c r="G554" s="103"/>
      <c r="H554" s="90" t="s">
        <v>554</v>
      </c>
      <c r="I554" s="83">
        <f>SUM(I552:I553)</f>
        <v>0</v>
      </c>
    </row>
    <row r="555" spans="1:9" x14ac:dyDescent="0.2">
      <c r="A555" s="81" t="s">
        <v>662</v>
      </c>
      <c r="B555" s="80"/>
      <c r="C555" s="80"/>
      <c r="D555" s="80" t="s">
        <v>67</v>
      </c>
      <c r="E555" s="80"/>
      <c r="F555" s="112"/>
      <c r="G555" s="80"/>
      <c r="H555" s="80"/>
      <c r="I555" s="87"/>
    </row>
    <row r="556" spans="1:9" ht="38.25" x14ac:dyDescent="0.2">
      <c r="A556" s="86" t="s">
        <v>913</v>
      </c>
      <c r="B556" s="85">
        <v>271715</v>
      </c>
      <c r="C556" s="86" t="s">
        <v>5</v>
      </c>
      <c r="D556" s="84" t="s">
        <v>68</v>
      </c>
      <c r="E556" s="86" t="s">
        <v>69</v>
      </c>
      <c r="F556" s="113">
        <v>72.37</v>
      </c>
      <c r="G556" s="87"/>
      <c r="H556" s="87">
        <f t="shared" ref="H556:H558" si="112">ROUND(G556*(1+$H$3),2)</f>
        <v>0</v>
      </c>
      <c r="I556" s="87">
        <f t="shared" si="107"/>
        <v>0</v>
      </c>
    </row>
    <row r="557" spans="1:9" x14ac:dyDescent="0.2">
      <c r="A557" s="86" t="s">
        <v>914</v>
      </c>
      <c r="B557" s="85" t="s">
        <v>70</v>
      </c>
      <c r="C557" s="86" t="s">
        <v>37</v>
      </c>
      <c r="D557" s="84" t="s">
        <v>71</v>
      </c>
      <c r="E557" s="86" t="s">
        <v>58</v>
      </c>
      <c r="F557" s="113">
        <v>23.88</v>
      </c>
      <c r="G557" s="87"/>
      <c r="H557" s="87">
        <f t="shared" si="112"/>
        <v>0</v>
      </c>
      <c r="I557" s="87">
        <f t="shared" si="107"/>
        <v>0</v>
      </c>
    </row>
    <row r="558" spans="1:9" x14ac:dyDescent="0.2">
      <c r="A558" s="86" t="s">
        <v>915</v>
      </c>
      <c r="B558" s="85">
        <v>260204</v>
      </c>
      <c r="C558" s="86" t="s">
        <v>5</v>
      </c>
      <c r="D558" s="84" t="s">
        <v>228</v>
      </c>
      <c r="E558" s="86" t="s">
        <v>7</v>
      </c>
      <c r="F558" s="113">
        <v>72.37</v>
      </c>
      <c r="G558" s="87"/>
      <c r="H558" s="87">
        <f t="shared" si="112"/>
        <v>0</v>
      </c>
      <c r="I558" s="87">
        <f t="shared" si="107"/>
        <v>0</v>
      </c>
    </row>
    <row r="559" spans="1:9" x14ac:dyDescent="0.2">
      <c r="A559" s="124"/>
      <c r="B559" s="99"/>
      <c r="C559" s="100"/>
      <c r="D559" s="101"/>
      <c r="E559" s="100"/>
      <c r="F559" s="115"/>
      <c r="G559" s="103"/>
      <c r="H559" s="90" t="s">
        <v>554</v>
      </c>
      <c r="I559" s="83">
        <f>SUM(I556:I558)</f>
        <v>0</v>
      </c>
    </row>
    <row r="560" spans="1:9" x14ac:dyDescent="0.2">
      <c r="A560" s="123" t="s">
        <v>663</v>
      </c>
      <c r="B560" s="81"/>
      <c r="C560" s="81"/>
      <c r="D560" s="80" t="s">
        <v>27</v>
      </c>
      <c r="E560" s="80"/>
      <c r="F560" s="112"/>
      <c r="G560" s="82"/>
      <c r="H560" s="82"/>
      <c r="I560" s="87"/>
    </row>
    <row r="561" spans="1:9" x14ac:dyDescent="0.2">
      <c r="A561" s="86" t="s">
        <v>916</v>
      </c>
      <c r="B561" s="85">
        <v>98509</v>
      </c>
      <c r="C561" s="86" t="s">
        <v>12</v>
      </c>
      <c r="D561" s="84" t="s">
        <v>28</v>
      </c>
      <c r="E561" s="86" t="s">
        <v>29</v>
      </c>
      <c r="F561" s="113">
        <v>278</v>
      </c>
      <c r="G561" s="87"/>
      <c r="H561" s="87">
        <f t="shared" ref="H561:H565" si="113">ROUND(G561*(1+$H$3),2)</f>
        <v>0</v>
      </c>
      <c r="I561" s="87">
        <f t="shared" si="107"/>
        <v>0</v>
      </c>
    </row>
    <row r="562" spans="1:9" x14ac:dyDescent="0.2">
      <c r="A562" s="86" t="s">
        <v>918</v>
      </c>
      <c r="B562" s="85">
        <v>98510</v>
      </c>
      <c r="C562" s="86" t="s">
        <v>12</v>
      </c>
      <c r="D562" s="84" t="s">
        <v>30</v>
      </c>
      <c r="E562" s="86" t="s">
        <v>29</v>
      </c>
      <c r="F562" s="113">
        <v>16</v>
      </c>
      <c r="G562" s="87"/>
      <c r="H562" s="87">
        <f t="shared" si="113"/>
        <v>0</v>
      </c>
      <c r="I562" s="87">
        <f t="shared" si="107"/>
        <v>0</v>
      </c>
    </row>
    <row r="563" spans="1:9" x14ac:dyDescent="0.2">
      <c r="A563" s="86" t="s">
        <v>919</v>
      </c>
      <c r="B563" s="85">
        <v>270210</v>
      </c>
      <c r="C563" s="86" t="s">
        <v>5</v>
      </c>
      <c r="D563" s="84" t="s">
        <v>32</v>
      </c>
      <c r="E563" s="86" t="s">
        <v>7</v>
      </c>
      <c r="F563" s="113">
        <v>462.41</v>
      </c>
      <c r="G563" s="87"/>
      <c r="H563" s="87">
        <f t="shared" si="113"/>
        <v>0</v>
      </c>
      <c r="I563" s="87">
        <f t="shared" si="107"/>
        <v>0</v>
      </c>
    </row>
    <row r="564" spans="1:9" ht="25.5" x14ac:dyDescent="0.2">
      <c r="A564" s="86" t="s">
        <v>920</v>
      </c>
      <c r="B564" s="85">
        <v>270213</v>
      </c>
      <c r="C564" s="86" t="s">
        <v>5</v>
      </c>
      <c r="D564" s="84" t="s">
        <v>33</v>
      </c>
      <c r="E564" s="86" t="s">
        <v>7</v>
      </c>
      <c r="F564" s="113">
        <v>1069.07</v>
      </c>
      <c r="G564" s="87"/>
      <c r="H564" s="87">
        <f t="shared" si="113"/>
        <v>0</v>
      </c>
      <c r="I564" s="87">
        <f t="shared" si="107"/>
        <v>0</v>
      </c>
    </row>
    <row r="565" spans="1:9" x14ac:dyDescent="0.2">
      <c r="A565" s="86" t="s">
        <v>917</v>
      </c>
      <c r="B565" s="85">
        <v>7253</v>
      </c>
      <c r="C565" s="86" t="s">
        <v>12</v>
      </c>
      <c r="D565" s="84" t="s">
        <v>34</v>
      </c>
      <c r="E565" s="86" t="s">
        <v>9</v>
      </c>
      <c r="F565" s="113">
        <v>106.91</v>
      </c>
      <c r="G565" s="87"/>
      <c r="H565" s="87">
        <f t="shared" si="113"/>
        <v>0</v>
      </c>
      <c r="I565" s="87">
        <f t="shared" si="107"/>
        <v>0</v>
      </c>
    </row>
    <row r="566" spans="1:9" x14ac:dyDescent="0.2">
      <c r="A566" s="124"/>
      <c r="B566" s="99"/>
      <c r="C566" s="100"/>
      <c r="D566" s="101"/>
      <c r="E566" s="100"/>
      <c r="F566" s="115"/>
      <c r="G566" s="103"/>
      <c r="H566" s="90" t="s">
        <v>554</v>
      </c>
      <c r="I566" s="83">
        <f>SUM(I561:I565)</f>
        <v>0</v>
      </c>
    </row>
    <row r="567" spans="1:9" x14ac:dyDescent="0.2">
      <c r="A567" s="123" t="s">
        <v>664</v>
      </c>
      <c r="B567" s="81"/>
      <c r="C567" s="81"/>
      <c r="D567" s="80" t="s">
        <v>35</v>
      </c>
      <c r="E567" s="80"/>
      <c r="F567" s="112"/>
      <c r="G567" s="82"/>
      <c r="H567" s="82"/>
      <c r="I567" s="87"/>
    </row>
    <row r="568" spans="1:9" x14ac:dyDescent="0.2">
      <c r="A568" s="86" t="s">
        <v>921</v>
      </c>
      <c r="B568" s="85" t="s">
        <v>36</v>
      </c>
      <c r="C568" s="86" t="s">
        <v>37</v>
      </c>
      <c r="D568" s="84" t="s">
        <v>38</v>
      </c>
      <c r="E568" s="86" t="s">
        <v>29</v>
      </c>
      <c r="F568" s="113">
        <v>1</v>
      </c>
      <c r="G568" s="87"/>
      <c r="H568" s="87">
        <f t="shared" ref="H568:H571" si="114">ROUND(G568*(1+$H$3),2)</f>
        <v>0</v>
      </c>
      <c r="I568" s="87">
        <f t="shared" si="107"/>
        <v>0</v>
      </c>
    </row>
    <row r="569" spans="1:9" x14ac:dyDescent="0.2">
      <c r="A569" s="86" t="s">
        <v>922</v>
      </c>
      <c r="B569" s="85" t="s">
        <v>39</v>
      </c>
      <c r="C569" s="86" t="s">
        <v>37</v>
      </c>
      <c r="D569" s="84" t="s">
        <v>40</v>
      </c>
      <c r="E569" s="86" t="s">
        <v>29</v>
      </c>
      <c r="F569" s="113">
        <v>1</v>
      </c>
      <c r="G569" s="87"/>
      <c r="H569" s="87">
        <f t="shared" si="114"/>
        <v>0</v>
      </c>
      <c r="I569" s="87">
        <f t="shared" si="107"/>
        <v>0</v>
      </c>
    </row>
    <row r="570" spans="1:9" x14ac:dyDescent="0.2">
      <c r="A570" s="86" t="s">
        <v>923</v>
      </c>
      <c r="B570" s="85" t="s">
        <v>41</v>
      </c>
      <c r="C570" s="86" t="s">
        <v>37</v>
      </c>
      <c r="D570" s="84" t="s">
        <v>42</v>
      </c>
      <c r="E570" s="86" t="s">
        <v>29</v>
      </c>
      <c r="F570" s="113">
        <v>1</v>
      </c>
      <c r="G570" s="87"/>
      <c r="H570" s="87">
        <f t="shared" si="114"/>
        <v>0</v>
      </c>
      <c r="I570" s="87">
        <f t="shared" si="107"/>
        <v>0</v>
      </c>
    </row>
    <row r="571" spans="1:9" x14ac:dyDescent="0.2">
      <c r="A571" s="86" t="s">
        <v>924</v>
      </c>
      <c r="B571" s="85" t="s">
        <v>43</v>
      </c>
      <c r="C571" s="86" t="s">
        <v>37</v>
      </c>
      <c r="D571" s="84" t="s">
        <v>44</v>
      </c>
      <c r="E571" s="86" t="s">
        <v>29</v>
      </c>
      <c r="F571" s="113">
        <v>2</v>
      </c>
      <c r="G571" s="87"/>
      <c r="H571" s="87">
        <f t="shared" si="114"/>
        <v>0</v>
      </c>
      <c r="I571" s="87">
        <f t="shared" si="107"/>
        <v>0</v>
      </c>
    </row>
    <row r="572" spans="1:9" x14ac:dyDescent="0.2">
      <c r="A572" s="124"/>
      <c r="B572" s="99"/>
      <c r="C572" s="100"/>
      <c r="D572" s="101"/>
      <c r="E572" s="100"/>
      <c r="F572" s="115"/>
      <c r="G572" s="103"/>
      <c r="H572" s="90" t="s">
        <v>554</v>
      </c>
      <c r="I572" s="83">
        <f>SUM(I568:I571)</f>
        <v>0</v>
      </c>
    </row>
    <row r="573" spans="1:9" x14ac:dyDescent="0.2">
      <c r="A573" s="123" t="s">
        <v>665</v>
      </c>
      <c r="B573" s="81"/>
      <c r="C573" s="81"/>
      <c r="D573" s="80" t="s">
        <v>229</v>
      </c>
      <c r="E573" s="80"/>
      <c r="F573" s="112"/>
      <c r="G573" s="82"/>
      <c r="H573" s="82"/>
      <c r="I573" s="87"/>
    </row>
    <row r="574" spans="1:9" x14ac:dyDescent="0.2">
      <c r="A574" s="86" t="s">
        <v>925</v>
      </c>
      <c r="B574" s="85" t="s">
        <v>230</v>
      </c>
      <c r="C574" s="86" t="s">
        <v>37</v>
      </c>
      <c r="D574" s="84" t="s">
        <v>231</v>
      </c>
      <c r="E574" s="86" t="s">
        <v>29</v>
      </c>
      <c r="F574" s="113">
        <v>1</v>
      </c>
      <c r="G574" s="87"/>
      <c r="H574" s="87">
        <f t="shared" ref="H574:H582" si="115">ROUND(G574*(1+$H$3),2)</f>
        <v>0</v>
      </c>
      <c r="I574" s="87">
        <f t="shared" si="107"/>
        <v>0</v>
      </c>
    </row>
    <row r="575" spans="1:9" x14ac:dyDescent="0.2">
      <c r="A575" s="86" t="s">
        <v>926</v>
      </c>
      <c r="B575" s="85" t="s">
        <v>232</v>
      </c>
      <c r="C575" s="86" t="s">
        <v>37</v>
      </c>
      <c r="D575" s="84" t="s">
        <v>233</v>
      </c>
      <c r="E575" s="86" t="s">
        <v>29</v>
      </c>
      <c r="F575" s="113">
        <v>1</v>
      </c>
      <c r="G575" s="87"/>
      <c r="H575" s="87">
        <f t="shared" si="115"/>
        <v>0</v>
      </c>
      <c r="I575" s="87">
        <f t="shared" si="107"/>
        <v>0</v>
      </c>
    </row>
    <row r="576" spans="1:9" x14ac:dyDescent="0.2">
      <c r="A576" s="86" t="s">
        <v>927</v>
      </c>
      <c r="B576" s="85" t="s">
        <v>234</v>
      </c>
      <c r="C576" s="86" t="s">
        <v>37</v>
      </c>
      <c r="D576" s="84" t="s">
        <v>235</v>
      </c>
      <c r="E576" s="86" t="s">
        <v>29</v>
      </c>
      <c r="F576" s="113">
        <v>1</v>
      </c>
      <c r="G576" s="87"/>
      <c r="H576" s="87">
        <f t="shared" si="115"/>
        <v>0</v>
      </c>
      <c r="I576" s="87">
        <f t="shared" si="107"/>
        <v>0</v>
      </c>
    </row>
    <row r="577" spans="1:11" x14ac:dyDescent="0.2">
      <c r="A577" s="86" t="s">
        <v>928</v>
      </c>
      <c r="B577" s="85" t="s">
        <v>236</v>
      </c>
      <c r="C577" s="86" t="s">
        <v>37</v>
      </c>
      <c r="D577" s="84" t="s">
        <v>237</v>
      </c>
      <c r="E577" s="86" t="s">
        <v>29</v>
      </c>
      <c r="F577" s="113">
        <v>1</v>
      </c>
      <c r="G577" s="87"/>
      <c r="H577" s="87">
        <f t="shared" si="115"/>
        <v>0</v>
      </c>
      <c r="I577" s="87">
        <f t="shared" si="107"/>
        <v>0</v>
      </c>
    </row>
    <row r="578" spans="1:11" x14ac:dyDescent="0.2">
      <c r="A578" s="86" t="s">
        <v>929</v>
      </c>
      <c r="B578" s="85" t="s">
        <v>238</v>
      </c>
      <c r="C578" s="86" t="s">
        <v>37</v>
      </c>
      <c r="D578" s="84" t="s">
        <v>239</v>
      </c>
      <c r="E578" s="86" t="s">
        <v>29</v>
      </c>
      <c r="F578" s="113">
        <v>1</v>
      </c>
      <c r="G578" s="87"/>
      <c r="H578" s="87">
        <f t="shared" si="115"/>
        <v>0</v>
      </c>
      <c r="I578" s="87">
        <f t="shared" si="107"/>
        <v>0</v>
      </c>
    </row>
    <row r="579" spans="1:11" x14ac:dyDescent="0.2">
      <c r="A579" s="86" t="s">
        <v>930</v>
      </c>
      <c r="B579" s="85" t="s">
        <v>240</v>
      </c>
      <c r="C579" s="86" t="s">
        <v>37</v>
      </c>
      <c r="D579" s="84" t="s">
        <v>241</v>
      </c>
      <c r="E579" s="86" t="s">
        <v>242</v>
      </c>
      <c r="F579" s="113">
        <v>1</v>
      </c>
      <c r="G579" s="87"/>
      <c r="H579" s="87">
        <f t="shared" si="115"/>
        <v>0</v>
      </c>
      <c r="I579" s="87">
        <f t="shared" ref="I579:I643" si="116">ROUND(H579*F579,2)</f>
        <v>0</v>
      </c>
    </row>
    <row r="580" spans="1:11" ht="25.5" x14ac:dyDescent="0.2">
      <c r="A580" s="86" t="s">
        <v>931</v>
      </c>
      <c r="B580" s="85" t="s">
        <v>243</v>
      </c>
      <c r="C580" s="86" t="s">
        <v>37</v>
      </c>
      <c r="D580" s="84" t="s">
        <v>244</v>
      </c>
      <c r="E580" s="86" t="s">
        <v>29</v>
      </c>
      <c r="F580" s="113">
        <v>1</v>
      </c>
      <c r="G580" s="87"/>
      <c r="H580" s="87">
        <f t="shared" si="115"/>
        <v>0</v>
      </c>
      <c r="I580" s="87">
        <f t="shared" si="116"/>
        <v>0</v>
      </c>
    </row>
    <row r="581" spans="1:11" x14ac:dyDescent="0.2">
      <c r="A581" s="86" t="s">
        <v>932</v>
      </c>
      <c r="B581" s="85" t="s">
        <v>245</v>
      </c>
      <c r="C581" s="86" t="s">
        <v>37</v>
      </c>
      <c r="D581" s="84" t="s">
        <v>246</v>
      </c>
      <c r="E581" s="86" t="s">
        <v>29</v>
      </c>
      <c r="F581" s="113">
        <v>1</v>
      </c>
      <c r="G581" s="87"/>
      <c r="H581" s="87">
        <f t="shared" si="115"/>
        <v>0</v>
      </c>
      <c r="I581" s="87">
        <f t="shared" si="116"/>
        <v>0</v>
      </c>
    </row>
    <row r="582" spans="1:11" x14ac:dyDescent="0.2">
      <c r="A582" s="86" t="s">
        <v>933</v>
      </c>
      <c r="B582" s="85" t="s">
        <v>247</v>
      </c>
      <c r="C582" s="86" t="s">
        <v>37</v>
      </c>
      <c r="D582" s="84" t="s">
        <v>248</v>
      </c>
      <c r="E582" s="86" t="s">
        <v>29</v>
      </c>
      <c r="F582" s="113">
        <v>1</v>
      </c>
      <c r="G582" s="87"/>
      <c r="H582" s="87">
        <f t="shared" si="115"/>
        <v>0</v>
      </c>
      <c r="I582" s="87">
        <f t="shared" si="116"/>
        <v>0</v>
      </c>
    </row>
    <row r="583" spans="1:11" x14ac:dyDescent="0.2">
      <c r="A583" s="124"/>
      <c r="B583" s="99"/>
      <c r="C583" s="100"/>
      <c r="D583" s="101"/>
      <c r="E583" s="100"/>
      <c r="F583" s="115"/>
      <c r="G583" s="103"/>
      <c r="H583" s="90" t="s">
        <v>554</v>
      </c>
      <c r="I583" s="83">
        <f>SUM(I574:I582)</f>
        <v>0</v>
      </c>
    </row>
    <row r="584" spans="1:11" x14ac:dyDescent="0.2">
      <c r="A584" s="125"/>
      <c r="B584" s="105"/>
      <c r="C584" s="106"/>
      <c r="D584" s="107"/>
      <c r="E584" s="106"/>
      <c r="F584" s="117"/>
      <c r="G584" s="109"/>
      <c r="H584" s="110" t="s">
        <v>571</v>
      </c>
      <c r="I584" s="83">
        <f>SUM(I583,I572,I566,I559,I554,I550,I546,I542)</f>
        <v>0</v>
      </c>
    </row>
    <row r="585" spans="1:11" x14ac:dyDescent="0.2">
      <c r="A585" s="126">
        <v>6</v>
      </c>
      <c r="B585" s="88"/>
      <c r="C585" s="89"/>
      <c r="D585" s="89" t="s">
        <v>368</v>
      </c>
      <c r="E585" s="89"/>
      <c r="F585" s="119"/>
      <c r="G585" s="89"/>
      <c r="H585" s="89"/>
      <c r="I585" s="89"/>
    </row>
    <row r="586" spans="1:11" s="71" customFormat="1" x14ac:dyDescent="0.2">
      <c r="A586" s="123" t="s">
        <v>666</v>
      </c>
      <c r="B586" s="81"/>
      <c r="C586" s="81"/>
      <c r="D586" s="80" t="s">
        <v>301</v>
      </c>
      <c r="E586" s="80"/>
      <c r="F586" s="112"/>
      <c r="G586" s="82"/>
      <c r="H586" s="82"/>
      <c r="I586" s="82"/>
    </row>
    <row r="587" spans="1:11" ht="25.5" x14ac:dyDescent="0.2">
      <c r="A587" s="86" t="s">
        <v>934</v>
      </c>
      <c r="B587" s="85">
        <v>10776</v>
      </c>
      <c r="C587" s="86" t="s">
        <v>12</v>
      </c>
      <c r="D587" s="84" t="s">
        <v>283</v>
      </c>
      <c r="E587" s="86" t="s">
        <v>284</v>
      </c>
      <c r="F587" s="113">
        <v>12</v>
      </c>
      <c r="G587" s="87"/>
      <c r="H587" s="87">
        <f t="shared" ref="H587:H591" si="117">ROUND(G587*(1+$H$3),2)</f>
        <v>0</v>
      </c>
      <c r="I587" s="87">
        <f t="shared" si="116"/>
        <v>0</v>
      </c>
    </row>
    <row r="588" spans="1:11" x14ac:dyDescent="0.2">
      <c r="A588" s="86" t="s">
        <v>935</v>
      </c>
      <c r="B588" s="85">
        <v>10779</v>
      </c>
      <c r="C588" s="86" t="s">
        <v>12</v>
      </c>
      <c r="D588" s="84" t="s">
        <v>285</v>
      </c>
      <c r="E588" s="86" t="s">
        <v>284</v>
      </c>
      <c r="F588" s="113">
        <v>12</v>
      </c>
      <c r="G588" s="87"/>
      <c r="H588" s="87">
        <f t="shared" si="117"/>
        <v>0</v>
      </c>
      <c r="I588" s="87">
        <f t="shared" si="116"/>
        <v>0</v>
      </c>
    </row>
    <row r="589" spans="1:11" ht="25.5" x14ac:dyDescent="0.2">
      <c r="A589" s="86" t="s">
        <v>936</v>
      </c>
      <c r="B589" s="85">
        <v>20303</v>
      </c>
      <c r="C589" s="86" t="s">
        <v>5</v>
      </c>
      <c r="D589" s="84" t="s">
        <v>286</v>
      </c>
      <c r="E589" s="86" t="s">
        <v>82</v>
      </c>
      <c r="F589" s="113">
        <v>1</v>
      </c>
      <c r="G589" s="87"/>
      <c r="H589" s="87">
        <f t="shared" si="117"/>
        <v>0</v>
      </c>
      <c r="I589" s="87">
        <f t="shared" si="116"/>
        <v>0</v>
      </c>
    </row>
    <row r="590" spans="1:11" ht="25.5" x14ac:dyDescent="0.2">
      <c r="A590" s="86" t="s">
        <v>937</v>
      </c>
      <c r="B590" s="85">
        <v>21301</v>
      </c>
      <c r="C590" s="86" t="s">
        <v>5</v>
      </c>
      <c r="D590" s="84" t="s">
        <v>287</v>
      </c>
      <c r="E590" s="86" t="s">
        <v>7</v>
      </c>
      <c r="F590" s="113">
        <v>5</v>
      </c>
      <c r="G590" s="87"/>
      <c r="H590" s="87">
        <f t="shared" si="117"/>
        <v>0</v>
      </c>
      <c r="I590" s="87">
        <f t="shared" si="116"/>
        <v>0</v>
      </c>
    </row>
    <row r="591" spans="1:11" x14ac:dyDescent="0.2">
      <c r="A591" s="86" t="s">
        <v>938</v>
      </c>
      <c r="B591" s="85">
        <v>20600</v>
      </c>
      <c r="C591" s="86" t="s">
        <v>5</v>
      </c>
      <c r="D591" s="84" t="s">
        <v>302</v>
      </c>
      <c r="E591" s="86" t="s">
        <v>7</v>
      </c>
      <c r="F591" s="113">
        <v>819.26</v>
      </c>
      <c r="G591" s="87"/>
      <c r="H591" s="87">
        <f t="shared" si="117"/>
        <v>0</v>
      </c>
      <c r="I591" s="87">
        <f t="shared" si="116"/>
        <v>0</v>
      </c>
      <c r="K591" s="146"/>
    </row>
    <row r="592" spans="1:11" x14ac:dyDescent="0.2">
      <c r="A592" s="124"/>
      <c r="B592" s="99"/>
      <c r="C592" s="100"/>
      <c r="D592" s="101"/>
      <c r="E592" s="100"/>
      <c r="F592" s="115"/>
      <c r="G592" s="103"/>
      <c r="H592" s="90" t="s">
        <v>554</v>
      </c>
      <c r="I592" s="83">
        <f>SUM(I587:I591)</f>
        <v>0</v>
      </c>
    </row>
    <row r="593" spans="1:13" s="71" customFormat="1" x14ac:dyDescent="0.2">
      <c r="A593" s="123" t="s">
        <v>667</v>
      </c>
      <c r="B593" s="81"/>
      <c r="C593" s="81"/>
      <c r="D593" s="80" t="s">
        <v>288</v>
      </c>
      <c r="E593" s="80"/>
      <c r="F593" s="112"/>
      <c r="G593" s="82"/>
      <c r="H593" s="82"/>
      <c r="I593" s="82"/>
    </row>
    <row r="594" spans="1:13" x14ac:dyDescent="0.2">
      <c r="A594" s="86" t="s">
        <v>939</v>
      </c>
      <c r="B594" s="85">
        <v>250101</v>
      </c>
      <c r="C594" s="86" t="s">
        <v>5</v>
      </c>
      <c r="D594" s="84" t="s">
        <v>280</v>
      </c>
      <c r="E594" s="86" t="s">
        <v>81</v>
      </c>
      <c r="F594" s="113">
        <v>1100</v>
      </c>
      <c r="G594" s="87"/>
      <c r="H594" s="87">
        <f t="shared" ref="H594:H596" si="118">ROUND(G594*(1+$H$3),2)</f>
        <v>0</v>
      </c>
      <c r="I594" s="87">
        <f t="shared" si="116"/>
        <v>0</v>
      </c>
    </row>
    <row r="595" spans="1:13" x14ac:dyDescent="0.2">
      <c r="A595" s="86" t="s">
        <v>940</v>
      </c>
      <c r="B595" s="85">
        <v>250103</v>
      </c>
      <c r="C595" s="86" t="s">
        <v>5</v>
      </c>
      <c r="D595" s="84" t="s">
        <v>281</v>
      </c>
      <c r="E595" s="86" t="s">
        <v>81</v>
      </c>
      <c r="F595" s="113">
        <v>2640</v>
      </c>
      <c r="G595" s="87"/>
      <c r="H595" s="87">
        <f t="shared" si="118"/>
        <v>0</v>
      </c>
      <c r="I595" s="87">
        <f t="shared" si="116"/>
        <v>0</v>
      </c>
    </row>
    <row r="596" spans="1:13" x14ac:dyDescent="0.2">
      <c r="A596" s="86" t="s">
        <v>941</v>
      </c>
      <c r="B596" s="85">
        <v>250110</v>
      </c>
      <c r="C596" s="86" t="s">
        <v>5</v>
      </c>
      <c r="D596" s="84" t="s">
        <v>282</v>
      </c>
      <c r="E596" s="86" t="s">
        <v>81</v>
      </c>
      <c r="F596" s="113">
        <v>2640</v>
      </c>
      <c r="G596" s="87"/>
      <c r="H596" s="87">
        <f t="shared" si="118"/>
        <v>0</v>
      </c>
      <c r="I596" s="87">
        <f t="shared" si="116"/>
        <v>0</v>
      </c>
    </row>
    <row r="597" spans="1:13" x14ac:dyDescent="0.2">
      <c r="A597" s="124"/>
      <c r="B597" s="99"/>
      <c r="C597" s="100"/>
      <c r="D597" s="101"/>
      <c r="E597" s="100"/>
      <c r="F597" s="115"/>
      <c r="G597" s="103"/>
      <c r="H597" s="90" t="s">
        <v>554</v>
      </c>
      <c r="I597" s="83">
        <f>SUM(I594:I596)</f>
        <v>0</v>
      </c>
    </row>
    <row r="598" spans="1:13" s="71" customFormat="1" x14ac:dyDescent="0.2">
      <c r="A598" s="123" t="s">
        <v>668</v>
      </c>
      <c r="B598" s="81"/>
      <c r="C598" s="81"/>
      <c r="D598" s="80" t="s">
        <v>367</v>
      </c>
      <c r="E598" s="80"/>
      <c r="F598" s="112"/>
      <c r="G598" s="82"/>
      <c r="H598" s="82"/>
      <c r="I598" s="82"/>
    </row>
    <row r="599" spans="1:13" ht="25.5" x14ac:dyDescent="0.2">
      <c r="A599" s="86" t="s">
        <v>942</v>
      </c>
      <c r="B599" s="85">
        <v>21601</v>
      </c>
      <c r="C599" s="86" t="s">
        <v>5</v>
      </c>
      <c r="D599" s="84" t="s">
        <v>289</v>
      </c>
      <c r="E599" s="86" t="s">
        <v>7</v>
      </c>
      <c r="F599" s="113">
        <v>5526.9</v>
      </c>
      <c r="G599" s="87"/>
      <c r="H599" s="87">
        <f t="shared" ref="H599:H603" si="119">ROUND(G599*(1+$H$3),2)</f>
        <v>0</v>
      </c>
      <c r="I599" s="87">
        <f t="shared" si="116"/>
        <v>0</v>
      </c>
    </row>
    <row r="600" spans="1:13" ht="25.5" x14ac:dyDescent="0.2">
      <c r="A600" s="86" t="s">
        <v>943</v>
      </c>
      <c r="B600" s="85">
        <v>20200</v>
      </c>
      <c r="C600" s="86" t="s">
        <v>5</v>
      </c>
      <c r="D600" s="84" t="s">
        <v>290</v>
      </c>
      <c r="E600" s="86" t="s">
        <v>7</v>
      </c>
      <c r="F600" s="113">
        <v>5526.9</v>
      </c>
      <c r="G600" s="87"/>
      <c r="H600" s="87">
        <f t="shared" si="119"/>
        <v>0</v>
      </c>
      <c r="I600" s="87">
        <f t="shared" si="116"/>
        <v>0</v>
      </c>
    </row>
    <row r="601" spans="1:13" x14ac:dyDescent="0.2">
      <c r="A601" s="86" t="s">
        <v>944</v>
      </c>
      <c r="B601" s="85">
        <v>271502</v>
      </c>
      <c r="C601" s="86" t="s">
        <v>5</v>
      </c>
      <c r="D601" s="84" t="s">
        <v>291</v>
      </c>
      <c r="E601" s="86" t="s">
        <v>292</v>
      </c>
      <c r="F601" s="113">
        <v>7200</v>
      </c>
      <c r="G601" s="87"/>
      <c r="H601" s="87">
        <f t="shared" si="119"/>
        <v>0</v>
      </c>
      <c r="I601" s="87">
        <f t="shared" si="116"/>
        <v>0</v>
      </c>
      <c r="K601" s="146">
        <f>SUM(I599:I602)</f>
        <v>0</v>
      </c>
      <c r="L601" s="146">
        <f>K601/23</f>
        <v>0</v>
      </c>
      <c r="M601" s="54" t="e">
        <f>L601/I605</f>
        <v>#DIV/0!</v>
      </c>
    </row>
    <row r="602" spans="1:13" x14ac:dyDescent="0.2">
      <c r="A602" s="86" t="s">
        <v>945</v>
      </c>
      <c r="B602" s="85">
        <v>271500</v>
      </c>
      <c r="C602" s="86" t="s">
        <v>5</v>
      </c>
      <c r="D602" s="84" t="s">
        <v>293</v>
      </c>
      <c r="E602" s="86" t="s">
        <v>292</v>
      </c>
      <c r="F602" s="113">
        <v>7200</v>
      </c>
      <c r="G602" s="87"/>
      <c r="H602" s="87">
        <f t="shared" si="119"/>
        <v>0</v>
      </c>
      <c r="I602" s="87">
        <f t="shared" si="116"/>
        <v>0</v>
      </c>
    </row>
    <row r="603" spans="1:13" x14ac:dyDescent="0.2">
      <c r="A603" s="86" t="s">
        <v>946</v>
      </c>
      <c r="B603" s="85">
        <v>270501</v>
      </c>
      <c r="C603" s="86" t="s">
        <v>5</v>
      </c>
      <c r="D603" s="84" t="s">
        <v>294</v>
      </c>
      <c r="E603" s="86" t="s">
        <v>7</v>
      </c>
      <c r="F603" s="113">
        <v>5526.9</v>
      </c>
      <c r="G603" s="87"/>
      <c r="H603" s="87">
        <f t="shared" si="119"/>
        <v>0</v>
      </c>
      <c r="I603" s="87">
        <f t="shared" si="116"/>
        <v>0</v>
      </c>
      <c r="K603" s="54" t="e">
        <f>I603/I604</f>
        <v>#DIV/0!</v>
      </c>
      <c r="L603" s="54" t="e">
        <f>1-K603</f>
        <v>#DIV/0!</v>
      </c>
    </row>
    <row r="604" spans="1:13" x14ac:dyDescent="0.2">
      <c r="A604" s="124"/>
      <c r="B604" s="99"/>
      <c r="C604" s="100"/>
      <c r="D604" s="101"/>
      <c r="E604" s="100"/>
      <c r="F604" s="115"/>
      <c r="G604" s="103"/>
      <c r="H604" s="90" t="s">
        <v>554</v>
      </c>
      <c r="I604" s="83">
        <f>SUM(I599:I603)</f>
        <v>0</v>
      </c>
      <c r="L604" s="54" t="e">
        <f>L603/23</f>
        <v>#DIV/0!</v>
      </c>
    </row>
    <row r="605" spans="1:13" x14ac:dyDescent="0.2">
      <c r="A605" s="125"/>
      <c r="B605" s="105"/>
      <c r="C605" s="106"/>
      <c r="D605" s="107"/>
      <c r="E605" s="106"/>
      <c r="F605" s="117"/>
      <c r="G605" s="109"/>
      <c r="H605" s="110" t="s">
        <v>572</v>
      </c>
      <c r="I605" s="83">
        <f>SUM(I604,I597,I592)</f>
        <v>0</v>
      </c>
    </row>
    <row r="606" spans="1:13" x14ac:dyDescent="0.2">
      <c r="A606" s="126">
        <v>7</v>
      </c>
      <c r="B606" s="88"/>
      <c r="C606" s="89"/>
      <c r="D606" s="89" t="s">
        <v>423</v>
      </c>
      <c r="E606" s="89"/>
      <c r="F606" s="119"/>
      <c r="G606" s="89"/>
      <c r="H606" s="89"/>
      <c r="I606" s="89"/>
    </row>
    <row r="607" spans="1:13" x14ac:dyDescent="0.2">
      <c r="A607" s="127" t="s">
        <v>669</v>
      </c>
      <c r="B607" s="69"/>
      <c r="C607" s="69"/>
      <c r="D607" s="69" t="s">
        <v>1106</v>
      </c>
      <c r="E607" s="69"/>
      <c r="F607" s="120"/>
      <c r="G607" s="69"/>
      <c r="H607" s="69"/>
      <c r="I607" s="87"/>
    </row>
    <row r="608" spans="1:13" x14ac:dyDescent="0.2">
      <c r="A608" s="65" t="s">
        <v>947</v>
      </c>
      <c r="B608" s="66">
        <v>70204</v>
      </c>
      <c r="C608" s="66" t="s">
        <v>426</v>
      </c>
      <c r="D608" s="67" t="s">
        <v>427</v>
      </c>
      <c r="E608" s="66" t="s">
        <v>242</v>
      </c>
      <c r="F608" s="121">
        <v>4</v>
      </c>
      <c r="G608" s="68"/>
      <c r="H608" s="87">
        <f t="shared" ref="H608:H650" si="120">ROUND(G608*(1+$H$3),2)</f>
        <v>0</v>
      </c>
      <c r="I608" s="87">
        <f t="shared" si="116"/>
        <v>0</v>
      </c>
    </row>
    <row r="609" spans="1:9" x14ac:dyDescent="0.2">
      <c r="A609" s="65" t="s">
        <v>948</v>
      </c>
      <c r="B609" s="66">
        <v>70544</v>
      </c>
      <c r="C609" s="66" t="s">
        <v>426</v>
      </c>
      <c r="D609" s="67" t="s">
        <v>428</v>
      </c>
      <c r="E609" s="66" t="s">
        <v>58</v>
      </c>
      <c r="F609" s="121">
        <v>35</v>
      </c>
      <c r="G609" s="68"/>
      <c r="H609" s="87">
        <f t="shared" si="120"/>
        <v>0</v>
      </c>
      <c r="I609" s="87">
        <f t="shared" si="116"/>
        <v>0</v>
      </c>
    </row>
    <row r="610" spans="1:9" x14ac:dyDescent="0.2">
      <c r="A610" s="65" t="s">
        <v>949</v>
      </c>
      <c r="B610" s="66">
        <v>71110</v>
      </c>
      <c r="C610" s="66" t="s">
        <v>426</v>
      </c>
      <c r="D610" s="67" t="s">
        <v>429</v>
      </c>
      <c r="E610" s="66" t="s">
        <v>242</v>
      </c>
      <c r="F610" s="121">
        <v>4</v>
      </c>
      <c r="G610" s="68"/>
      <c r="H610" s="87">
        <f t="shared" si="120"/>
        <v>0</v>
      </c>
      <c r="I610" s="87">
        <f t="shared" si="116"/>
        <v>0</v>
      </c>
    </row>
    <row r="611" spans="1:9" x14ac:dyDescent="0.2">
      <c r="A611" s="65" t="s">
        <v>950</v>
      </c>
      <c r="B611" s="66">
        <v>71381</v>
      </c>
      <c r="C611" s="66" t="s">
        <v>426</v>
      </c>
      <c r="D611" s="67" t="s">
        <v>430</v>
      </c>
      <c r="E611" s="66" t="s">
        <v>242</v>
      </c>
      <c r="F611" s="121">
        <v>9</v>
      </c>
      <c r="G611" s="68"/>
      <c r="H611" s="87">
        <f t="shared" si="120"/>
        <v>0</v>
      </c>
      <c r="I611" s="87">
        <f t="shared" si="116"/>
        <v>0</v>
      </c>
    </row>
    <row r="612" spans="1:9" x14ac:dyDescent="0.2">
      <c r="A612" s="65" t="s">
        <v>951</v>
      </c>
      <c r="B612" s="66">
        <v>70791</v>
      </c>
      <c r="C612" s="66" t="s">
        <v>426</v>
      </c>
      <c r="D612" s="67" t="s">
        <v>431</v>
      </c>
      <c r="E612" s="66" t="s">
        <v>242</v>
      </c>
      <c r="F612" s="121">
        <v>3</v>
      </c>
      <c r="G612" s="68"/>
      <c r="H612" s="87">
        <f t="shared" si="120"/>
        <v>0</v>
      </c>
      <c r="I612" s="87">
        <f t="shared" si="116"/>
        <v>0</v>
      </c>
    </row>
    <row r="613" spans="1:9" x14ac:dyDescent="0.2">
      <c r="A613" s="65" t="s">
        <v>952</v>
      </c>
      <c r="B613" s="66">
        <v>71271</v>
      </c>
      <c r="C613" s="66" t="s">
        <v>426</v>
      </c>
      <c r="D613" s="67" t="s">
        <v>432</v>
      </c>
      <c r="E613" s="66" t="s">
        <v>242</v>
      </c>
      <c r="F613" s="121">
        <v>3</v>
      </c>
      <c r="G613" s="68"/>
      <c r="H613" s="87">
        <f t="shared" si="120"/>
        <v>0</v>
      </c>
      <c r="I613" s="87">
        <f t="shared" si="116"/>
        <v>0</v>
      </c>
    </row>
    <row r="614" spans="1:9" ht="25.5" x14ac:dyDescent="0.2">
      <c r="A614" s="65" t="s">
        <v>953</v>
      </c>
      <c r="B614" s="66">
        <v>439</v>
      </c>
      <c r="C614" s="66" t="s">
        <v>433</v>
      </c>
      <c r="D614" s="67" t="s">
        <v>434</v>
      </c>
      <c r="E614" s="66" t="s">
        <v>242</v>
      </c>
      <c r="F614" s="121">
        <v>8</v>
      </c>
      <c r="G614" s="68"/>
      <c r="H614" s="87">
        <f t="shared" si="120"/>
        <v>0</v>
      </c>
      <c r="I614" s="87">
        <f t="shared" si="116"/>
        <v>0</v>
      </c>
    </row>
    <row r="615" spans="1:9" ht="25.5" x14ac:dyDescent="0.2">
      <c r="A615" s="65" t="s">
        <v>954</v>
      </c>
      <c r="B615" s="66">
        <v>11790</v>
      </c>
      <c r="C615" s="66" t="s">
        <v>433</v>
      </c>
      <c r="D615" s="67" t="s">
        <v>435</v>
      </c>
      <c r="E615" s="66" t="s">
        <v>242</v>
      </c>
      <c r="F615" s="121">
        <v>4</v>
      </c>
      <c r="G615" s="68"/>
      <c r="H615" s="87">
        <f t="shared" si="120"/>
        <v>0</v>
      </c>
      <c r="I615" s="87">
        <f t="shared" si="116"/>
        <v>0</v>
      </c>
    </row>
    <row r="616" spans="1:9" x14ac:dyDescent="0.2">
      <c r="A616" s="65" t="s">
        <v>955</v>
      </c>
      <c r="B616" s="66">
        <v>72373</v>
      </c>
      <c r="C616" s="66" t="s">
        <v>426</v>
      </c>
      <c r="D616" s="67" t="s">
        <v>436</v>
      </c>
      <c r="E616" s="66" t="s">
        <v>242</v>
      </c>
      <c r="F616" s="121">
        <v>6</v>
      </c>
      <c r="G616" s="68"/>
      <c r="H616" s="87">
        <f t="shared" si="120"/>
        <v>0</v>
      </c>
      <c r="I616" s="87">
        <f t="shared" si="116"/>
        <v>0</v>
      </c>
    </row>
    <row r="617" spans="1:9" x14ac:dyDescent="0.2">
      <c r="A617" s="65" t="s">
        <v>956</v>
      </c>
      <c r="B617" s="66">
        <v>1</v>
      </c>
      <c r="C617" s="66" t="s">
        <v>437</v>
      </c>
      <c r="D617" s="67" t="s">
        <v>438</v>
      </c>
      <c r="E617" s="66" t="s">
        <v>58</v>
      </c>
      <c r="F617" s="121">
        <v>7</v>
      </c>
      <c r="G617" s="68"/>
      <c r="H617" s="87">
        <f t="shared" si="120"/>
        <v>0</v>
      </c>
      <c r="I617" s="87">
        <f t="shared" si="116"/>
        <v>0</v>
      </c>
    </row>
    <row r="618" spans="1:9" x14ac:dyDescent="0.2">
      <c r="A618" s="65" t="s">
        <v>957</v>
      </c>
      <c r="B618" s="66">
        <v>71476</v>
      </c>
      <c r="C618" s="66" t="s">
        <v>426</v>
      </c>
      <c r="D618" s="67" t="s">
        <v>439</v>
      </c>
      <c r="E618" s="66" t="s">
        <v>242</v>
      </c>
      <c r="F618" s="121">
        <v>3</v>
      </c>
      <c r="G618" s="68"/>
      <c r="H618" s="87">
        <f t="shared" si="120"/>
        <v>0</v>
      </c>
      <c r="I618" s="87">
        <f t="shared" si="116"/>
        <v>0</v>
      </c>
    </row>
    <row r="619" spans="1:9" x14ac:dyDescent="0.2">
      <c r="A619" s="65" t="s">
        <v>958</v>
      </c>
      <c r="B619" s="66">
        <v>71500</v>
      </c>
      <c r="C619" s="66" t="s">
        <v>426</v>
      </c>
      <c r="D619" s="67" t="s">
        <v>440</v>
      </c>
      <c r="E619" s="66" t="s">
        <v>242</v>
      </c>
      <c r="F619" s="121">
        <v>6</v>
      </c>
      <c r="G619" s="68"/>
      <c r="H619" s="87">
        <f t="shared" si="120"/>
        <v>0</v>
      </c>
      <c r="I619" s="87">
        <f t="shared" si="116"/>
        <v>0</v>
      </c>
    </row>
    <row r="620" spans="1:9" x14ac:dyDescent="0.2">
      <c r="A620" s="65" t="s">
        <v>959</v>
      </c>
      <c r="B620" s="66">
        <v>71793</v>
      </c>
      <c r="C620" s="66" t="s">
        <v>426</v>
      </c>
      <c r="D620" s="67" t="s">
        <v>441</v>
      </c>
      <c r="E620" s="66" t="s">
        <v>242</v>
      </c>
      <c r="F620" s="121">
        <v>6</v>
      </c>
      <c r="G620" s="68"/>
      <c r="H620" s="87">
        <f t="shared" si="120"/>
        <v>0</v>
      </c>
      <c r="I620" s="87">
        <f t="shared" si="116"/>
        <v>0</v>
      </c>
    </row>
    <row r="621" spans="1:9" x14ac:dyDescent="0.2">
      <c r="A621" s="65" t="s">
        <v>960</v>
      </c>
      <c r="B621" s="66">
        <v>70250</v>
      </c>
      <c r="C621" s="66" t="s">
        <v>426</v>
      </c>
      <c r="D621" s="67" t="s">
        <v>442</v>
      </c>
      <c r="E621" s="66" t="s">
        <v>242</v>
      </c>
      <c r="F621" s="121">
        <v>18</v>
      </c>
      <c r="G621" s="68"/>
      <c r="H621" s="87">
        <f t="shared" si="120"/>
        <v>0</v>
      </c>
      <c r="I621" s="87">
        <f t="shared" si="116"/>
        <v>0</v>
      </c>
    </row>
    <row r="622" spans="1:9" x14ac:dyDescent="0.2">
      <c r="A622" s="65" t="s">
        <v>961</v>
      </c>
      <c r="B622" s="66">
        <v>71480</v>
      </c>
      <c r="C622" s="66" t="s">
        <v>426</v>
      </c>
      <c r="D622" s="67" t="s">
        <v>443</v>
      </c>
      <c r="E622" s="66" t="s">
        <v>242</v>
      </c>
      <c r="F622" s="121">
        <v>1</v>
      </c>
      <c r="G622" s="68"/>
      <c r="H622" s="87">
        <f t="shared" si="120"/>
        <v>0</v>
      </c>
      <c r="I622" s="87">
        <f t="shared" si="116"/>
        <v>0</v>
      </c>
    </row>
    <row r="623" spans="1:9" x14ac:dyDescent="0.2">
      <c r="A623" s="65" t="s">
        <v>962</v>
      </c>
      <c r="B623" s="66">
        <v>70240</v>
      </c>
      <c r="C623" s="66" t="s">
        <v>426</v>
      </c>
      <c r="D623" s="67" t="s">
        <v>444</v>
      </c>
      <c r="E623" s="66" t="s">
        <v>242</v>
      </c>
      <c r="F623" s="121">
        <v>1</v>
      </c>
      <c r="G623" s="68"/>
      <c r="H623" s="87">
        <f t="shared" si="120"/>
        <v>0</v>
      </c>
      <c r="I623" s="87">
        <f t="shared" si="116"/>
        <v>0</v>
      </c>
    </row>
    <row r="624" spans="1:9" ht="25.5" x14ac:dyDescent="0.2">
      <c r="A624" s="65" t="s">
        <v>963</v>
      </c>
      <c r="B624" s="66">
        <v>71833</v>
      </c>
      <c r="C624" s="66" t="s">
        <v>426</v>
      </c>
      <c r="D624" s="67" t="s">
        <v>445</v>
      </c>
      <c r="E624" s="66" t="s">
        <v>242</v>
      </c>
      <c r="F624" s="121">
        <v>3</v>
      </c>
      <c r="G624" s="68"/>
      <c r="H624" s="87">
        <f t="shared" si="120"/>
        <v>0</v>
      </c>
      <c r="I624" s="87">
        <f t="shared" si="116"/>
        <v>0</v>
      </c>
    </row>
    <row r="625" spans="1:9" x14ac:dyDescent="0.2">
      <c r="A625" s="65" t="s">
        <v>964</v>
      </c>
      <c r="B625" s="66">
        <v>2</v>
      </c>
      <c r="C625" s="66" t="s">
        <v>437</v>
      </c>
      <c r="D625" s="67" t="s">
        <v>446</v>
      </c>
      <c r="E625" s="66" t="s">
        <v>242</v>
      </c>
      <c r="F625" s="121">
        <v>1</v>
      </c>
      <c r="G625" s="68"/>
      <c r="H625" s="87">
        <f t="shared" si="120"/>
        <v>0</v>
      </c>
      <c r="I625" s="87">
        <f t="shared" si="116"/>
        <v>0</v>
      </c>
    </row>
    <row r="626" spans="1:9" x14ac:dyDescent="0.2">
      <c r="A626" s="65" t="s">
        <v>965</v>
      </c>
      <c r="B626" s="66">
        <v>71999</v>
      </c>
      <c r="C626" s="66" t="s">
        <v>426</v>
      </c>
      <c r="D626" s="67" t="s">
        <v>447</v>
      </c>
      <c r="E626" s="66" t="s">
        <v>58</v>
      </c>
      <c r="F626" s="121">
        <v>1.8</v>
      </c>
      <c r="G626" s="68"/>
      <c r="H626" s="87">
        <f t="shared" si="120"/>
        <v>0</v>
      </c>
      <c r="I626" s="87">
        <f t="shared" si="116"/>
        <v>0</v>
      </c>
    </row>
    <row r="627" spans="1:9" ht="25.5" x14ac:dyDescent="0.2">
      <c r="A627" s="65" t="s">
        <v>966</v>
      </c>
      <c r="B627" s="66">
        <v>7620</v>
      </c>
      <c r="C627" s="66" t="s">
        <v>433</v>
      </c>
      <c r="D627" s="67" t="s">
        <v>448</v>
      </c>
      <c r="E627" s="66" t="s">
        <v>242</v>
      </c>
      <c r="F627" s="121">
        <v>1</v>
      </c>
      <c r="G627" s="68"/>
      <c r="H627" s="87">
        <f t="shared" si="120"/>
        <v>0</v>
      </c>
      <c r="I627" s="87">
        <f t="shared" si="116"/>
        <v>0</v>
      </c>
    </row>
    <row r="628" spans="1:9" x14ac:dyDescent="0.2">
      <c r="A628" s="65" t="s">
        <v>967</v>
      </c>
      <c r="B628" s="66">
        <v>3</v>
      </c>
      <c r="C628" s="66" t="s">
        <v>437</v>
      </c>
      <c r="D628" s="67" t="s">
        <v>449</v>
      </c>
      <c r="E628" s="66" t="s">
        <v>242</v>
      </c>
      <c r="F628" s="121">
        <v>1</v>
      </c>
      <c r="G628" s="68"/>
      <c r="H628" s="87">
        <f t="shared" si="120"/>
        <v>0</v>
      </c>
      <c r="I628" s="87">
        <f t="shared" si="116"/>
        <v>0</v>
      </c>
    </row>
    <row r="629" spans="1:9" ht="25.5" x14ac:dyDescent="0.2">
      <c r="A629" s="65" t="s">
        <v>968</v>
      </c>
      <c r="B629" s="66">
        <v>7576</v>
      </c>
      <c r="C629" s="66" t="s">
        <v>433</v>
      </c>
      <c r="D629" s="67" t="s">
        <v>450</v>
      </c>
      <c r="E629" s="66" t="s">
        <v>242</v>
      </c>
      <c r="F629" s="121">
        <v>2</v>
      </c>
      <c r="G629" s="68"/>
      <c r="H629" s="87">
        <f t="shared" si="120"/>
        <v>0</v>
      </c>
      <c r="I629" s="87">
        <f t="shared" si="116"/>
        <v>0</v>
      </c>
    </row>
    <row r="630" spans="1:9" x14ac:dyDescent="0.2">
      <c r="A630" s="65" t="s">
        <v>969</v>
      </c>
      <c r="B630" s="66">
        <v>4</v>
      </c>
      <c r="C630" s="66" t="s">
        <v>437</v>
      </c>
      <c r="D630" s="67" t="s">
        <v>451</v>
      </c>
      <c r="E630" s="66" t="s">
        <v>242</v>
      </c>
      <c r="F630" s="121">
        <v>20</v>
      </c>
      <c r="G630" s="68"/>
      <c r="H630" s="87">
        <f t="shared" si="120"/>
        <v>0</v>
      </c>
      <c r="I630" s="87">
        <f t="shared" si="116"/>
        <v>0</v>
      </c>
    </row>
    <row r="631" spans="1:9" x14ac:dyDescent="0.2">
      <c r="A631" s="65" t="s">
        <v>970</v>
      </c>
      <c r="B631" s="66">
        <v>406</v>
      </c>
      <c r="C631" s="66" t="s">
        <v>433</v>
      </c>
      <c r="D631" s="67" t="s">
        <v>452</v>
      </c>
      <c r="E631" s="66" t="s">
        <v>242</v>
      </c>
      <c r="F631" s="121">
        <v>0.5</v>
      </c>
      <c r="G631" s="68"/>
      <c r="H631" s="87">
        <f t="shared" si="120"/>
        <v>0</v>
      </c>
      <c r="I631" s="87">
        <f t="shared" si="116"/>
        <v>0</v>
      </c>
    </row>
    <row r="632" spans="1:9" x14ac:dyDescent="0.2">
      <c r="A632" s="65" t="s">
        <v>971</v>
      </c>
      <c r="B632" s="66">
        <v>71750</v>
      </c>
      <c r="C632" s="66" t="s">
        <v>426</v>
      </c>
      <c r="D632" s="67" t="s">
        <v>453</v>
      </c>
      <c r="E632" s="66" t="s">
        <v>242</v>
      </c>
      <c r="F632" s="121">
        <v>3</v>
      </c>
      <c r="G632" s="68"/>
      <c r="H632" s="87">
        <f t="shared" si="120"/>
        <v>0</v>
      </c>
      <c r="I632" s="87">
        <f t="shared" si="116"/>
        <v>0</v>
      </c>
    </row>
    <row r="633" spans="1:9" x14ac:dyDescent="0.2">
      <c r="A633" s="65" t="s">
        <v>972</v>
      </c>
      <c r="B633" s="66">
        <v>71795</v>
      </c>
      <c r="C633" s="66" t="s">
        <v>426</v>
      </c>
      <c r="D633" s="67" t="s">
        <v>454</v>
      </c>
      <c r="E633" s="66" t="s">
        <v>242</v>
      </c>
      <c r="F633" s="121">
        <v>3</v>
      </c>
      <c r="G633" s="68"/>
      <c r="H633" s="87">
        <f t="shared" si="120"/>
        <v>0</v>
      </c>
      <c r="I633" s="87">
        <f t="shared" si="116"/>
        <v>0</v>
      </c>
    </row>
    <row r="634" spans="1:9" x14ac:dyDescent="0.2">
      <c r="A634" s="65" t="s">
        <v>973</v>
      </c>
      <c r="B634" s="66">
        <v>71202</v>
      </c>
      <c r="C634" s="66" t="s">
        <v>426</v>
      </c>
      <c r="D634" s="67" t="s">
        <v>455</v>
      </c>
      <c r="E634" s="66" t="s">
        <v>58</v>
      </c>
      <c r="F634" s="121">
        <v>6</v>
      </c>
      <c r="G634" s="68"/>
      <c r="H634" s="87">
        <f t="shared" si="120"/>
        <v>0</v>
      </c>
      <c r="I634" s="87">
        <f t="shared" si="116"/>
        <v>0</v>
      </c>
    </row>
    <row r="635" spans="1:9" x14ac:dyDescent="0.2">
      <c r="A635" s="65" t="s">
        <v>974</v>
      </c>
      <c r="B635" s="66">
        <v>71742</v>
      </c>
      <c r="C635" s="66" t="s">
        <v>426</v>
      </c>
      <c r="D635" s="67" t="s">
        <v>456</v>
      </c>
      <c r="E635" s="66" t="s">
        <v>242</v>
      </c>
      <c r="F635" s="121">
        <v>2</v>
      </c>
      <c r="G635" s="68"/>
      <c r="H635" s="87">
        <f t="shared" si="120"/>
        <v>0</v>
      </c>
      <c r="I635" s="87">
        <f t="shared" si="116"/>
        <v>0</v>
      </c>
    </row>
    <row r="636" spans="1:9" x14ac:dyDescent="0.2">
      <c r="A636" s="65" t="s">
        <v>975</v>
      </c>
      <c r="B636" s="66">
        <v>5</v>
      </c>
      <c r="C636" s="66" t="s">
        <v>437</v>
      </c>
      <c r="D636" s="67" t="s">
        <v>457</v>
      </c>
      <c r="E636" s="66" t="s">
        <v>242</v>
      </c>
      <c r="F636" s="121">
        <v>6</v>
      </c>
      <c r="G636" s="68"/>
      <c r="H636" s="87">
        <f t="shared" si="120"/>
        <v>0</v>
      </c>
      <c r="I636" s="87">
        <f t="shared" si="116"/>
        <v>0</v>
      </c>
    </row>
    <row r="637" spans="1:9" x14ac:dyDescent="0.2">
      <c r="A637" s="65" t="s">
        <v>976</v>
      </c>
      <c r="B637" s="66">
        <v>6</v>
      </c>
      <c r="C637" s="66" t="s">
        <v>437</v>
      </c>
      <c r="D637" s="67" t="s">
        <v>458</v>
      </c>
      <c r="E637" s="66" t="s">
        <v>242</v>
      </c>
      <c r="F637" s="121">
        <v>1</v>
      </c>
      <c r="G637" s="68"/>
      <c r="H637" s="87">
        <f t="shared" si="120"/>
        <v>0</v>
      </c>
      <c r="I637" s="87">
        <f t="shared" si="116"/>
        <v>0</v>
      </c>
    </row>
    <row r="638" spans="1:9" x14ac:dyDescent="0.2">
      <c r="A638" s="65" t="s">
        <v>977</v>
      </c>
      <c r="B638" s="66">
        <v>70516</v>
      </c>
      <c r="C638" s="66" t="s">
        <v>426</v>
      </c>
      <c r="D638" s="67" t="s">
        <v>459</v>
      </c>
      <c r="E638" s="66" t="s">
        <v>58</v>
      </c>
      <c r="F638" s="121">
        <v>80</v>
      </c>
      <c r="G638" s="68"/>
      <c r="H638" s="87">
        <f t="shared" si="120"/>
        <v>0</v>
      </c>
      <c r="I638" s="87">
        <f t="shared" si="116"/>
        <v>0</v>
      </c>
    </row>
    <row r="639" spans="1:9" x14ac:dyDescent="0.2">
      <c r="A639" s="65" t="s">
        <v>978</v>
      </c>
      <c r="B639" s="66">
        <v>71218</v>
      </c>
      <c r="C639" s="66" t="s">
        <v>426</v>
      </c>
      <c r="D639" s="67" t="s">
        <v>460</v>
      </c>
      <c r="E639" s="66" t="s">
        <v>58</v>
      </c>
      <c r="F639" s="121">
        <v>12</v>
      </c>
      <c r="G639" s="68"/>
      <c r="H639" s="87">
        <f t="shared" si="120"/>
        <v>0</v>
      </c>
      <c r="I639" s="87">
        <f t="shared" si="116"/>
        <v>0</v>
      </c>
    </row>
    <row r="640" spans="1:9" x14ac:dyDescent="0.2">
      <c r="A640" s="65" t="s">
        <v>979</v>
      </c>
      <c r="B640" s="66">
        <v>70507</v>
      </c>
      <c r="C640" s="66" t="s">
        <v>426</v>
      </c>
      <c r="D640" s="67" t="s">
        <v>461</v>
      </c>
      <c r="E640" s="66" t="s">
        <v>242</v>
      </c>
      <c r="F640" s="121">
        <v>2</v>
      </c>
      <c r="G640" s="68"/>
      <c r="H640" s="87">
        <f t="shared" si="120"/>
        <v>0</v>
      </c>
      <c r="I640" s="87">
        <f t="shared" si="116"/>
        <v>0</v>
      </c>
    </row>
    <row r="641" spans="1:9" x14ac:dyDescent="0.2">
      <c r="A641" s="65" t="s">
        <v>980</v>
      </c>
      <c r="B641" s="66">
        <v>71708</v>
      </c>
      <c r="C641" s="66" t="s">
        <v>426</v>
      </c>
      <c r="D641" s="67" t="s">
        <v>462</v>
      </c>
      <c r="E641" s="66" t="s">
        <v>242</v>
      </c>
      <c r="F641" s="121">
        <v>4</v>
      </c>
      <c r="G641" s="68"/>
      <c r="H641" s="87">
        <f t="shared" si="120"/>
        <v>0</v>
      </c>
      <c r="I641" s="87">
        <f t="shared" si="116"/>
        <v>0</v>
      </c>
    </row>
    <row r="642" spans="1:9" x14ac:dyDescent="0.2">
      <c r="A642" s="65" t="s">
        <v>981</v>
      </c>
      <c r="B642" s="66">
        <v>71128</v>
      </c>
      <c r="C642" s="66" t="s">
        <v>426</v>
      </c>
      <c r="D642" s="67" t="s">
        <v>463</v>
      </c>
      <c r="E642" s="66" t="s">
        <v>242</v>
      </c>
      <c r="F642" s="121">
        <v>2</v>
      </c>
      <c r="G642" s="68"/>
      <c r="H642" s="87">
        <f t="shared" si="120"/>
        <v>0</v>
      </c>
      <c r="I642" s="87">
        <f t="shared" si="116"/>
        <v>0</v>
      </c>
    </row>
    <row r="643" spans="1:9" x14ac:dyDescent="0.2">
      <c r="A643" s="65" t="s">
        <v>982</v>
      </c>
      <c r="B643" s="66">
        <v>39182</v>
      </c>
      <c r="C643" s="66" t="s">
        <v>433</v>
      </c>
      <c r="D643" s="67" t="s">
        <v>464</v>
      </c>
      <c r="E643" s="66" t="s">
        <v>242</v>
      </c>
      <c r="F643" s="121">
        <v>2</v>
      </c>
      <c r="G643" s="68"/>
      <c r="H643" s="87">
        <f t="shared" si="120"/>
        <v>0</v>
      </c>
      <c r="I643" s="87">
        <f t="shared" si="116"/>
        <v>0</v>
      </c>
    </row>
    <row r="644" spans="1:9" ht="25.5" x14ac:dyDescent="0.2">
      <c r="A644" s="65" t="s">
        <v>983</v>
      </c>
      <c r="B644" s="66">
        <v>4948</v>
      </c>
      <c r="C644" s="66" t="s">
        <v>433</v>
      </c>
      <c r="D644" s="67" t="s">
        <v>465</v>
      </c>
      <c r="E644" s="66" t="s">
        <v>466</v>
      </c>
      <c r="F644" s="121">
        <v>3</v>
      </c>
      <c r="G644" s="68"/>
      <c r="H644" s="87">
        <f t="shared" si="120"/>
        <v>0</v>
      </c>
      <c r="I644" s="87">
        <f t="shared" ref="I644:I707" si="121">ROUND(H644*F644,2)</f>
        <v>0</v>
      </c>
    </row>
    <row r="645" spans="1:9" ht="25.5" x14ac:dyDescent="0.2">
      <c r="A645" s="65" t="s">
        <v>984</v>
      </c>
      <c r="B645" s="66">
        <v>71761</v>
      </c>
      <c r="C645" s="66" t="s">
        <v>426</v>
      </c>
      <c r="D645" s="67" t="s">
        <v>467</v>
      </c>
      <c r="E645" s="66" t="s">
        <v>466</v>
      </c>
      <c r="F645" s="121">
        <v>12.5</v>
      </c>
      <c r="G645" s="68"/>
      <c r="H645" s="87">
        <f t="shared" si="120"/>
        <v>0</v>
      </c>
      <c r="I645" s="87">
        <f t="shared" si="121"/>
        <v>0</v>
      </c>
    </row>
    <row r="646" spans="1:9" x14ac:dyDescent="0.2">
      <c r="A646" s="65" t="s">
        <v>985</v>
      </c>
      <c r="B646" s="66">
        <v>72545</v>
      </c>
      <c r="C646" s="66" t="s">
        <v>426</v>
      </c>
      <c r="D646" s="67" t="s">
        <v>468</v>
      </c>
      <c r="E646" s="66" t="s">
        <v>242</v>
      </c>
      <c r="F646" s="121">
        <v>8</v>
      </c>
      <c r="G646" s="68"/>
      <c r="H646" s="87">
        <f t="shared" si="120"/>
        <v>0</v>
      </c>
      <c r="I646" s="87">
        <f t="shared" si="121"/>
        <v>0</v>
      </c>
    </row>
    <row r="647" spans="1:9" x14ac:dyDescent="0.2">
      <c r="A647" s="65" t="s">
        <v>986</v>
      </c>
      <c r="B647" s="66">
        <v>70716</v>
      </c>
      <c r="C647" s="66" t="s">
        <v>426</v>
      </c>
      <c r="D647" s="67" t="s">
        <v>469</v>
      </c>
      <c r="E647" s="66" t="s">
        <v>242</v>
      </c>
      <c r="F647" s="121">
        <v>1</v>
      </c>
      <c r="G647" s="68"/>
      <c r="H647" s="87">
        <f t="shared" si="120"/>
        <v>0</v>
      </c>
      <c r="I647" s="87">
        <f t="shared" si="121"/>
        <v>0</v>
      </c>
    </row>
    <row r="648" spans="1:9" x14ac:dyDescent="0.2">
      <c r="A648" s="65" t="s">
        <v>987</v>
      </c>
      <c r="B648" s="66">
        <v>70633</v>
      </c>
      <c r="C648" s="66" t="s">
        <v>426</v>
      </c>
      <c r="D648" s="67" t="s">
        <v>470</v>
      </c>
      <c r="E648" s="66" t="s">
        <v>466</v>
      </c>
      <c r="F648" s="121">
        <v>1</v>
      </c>
      <c r="G648" s="68"/>
      <c r="H648" s="87">
        <f t="shared" si="120"/>
        <v>0</v>
      </c>
      <c r="I648" s="87">
        <f t="shared" si="121"/>
        <v>0</v>
      </c>
    </row>
    <row r="649" spans="1:9" x14ac:dyDescent="0.2">
      <c r="A649" s="65" t="s">
        <v>988</v>
      </c>
      <c r="B649" s="66">
        <v>70634</v>
      </c>
      <c r="C649" s="66" t="s">
        <v>426</v>
      </c>
      <c r="D649" s="67" t="s">
        <v>471</v>
      </c>
      <c r="E649" s="66" t="s">
        <v>466</v>
      </c>
      <c r="F649" s="121">
        <v>1</v>
      </c>
      <c r="G649" s="68"/>
      <c r="H649" s="87">
        <f t="shared" si="120"/>
        <v>0</v>
      </c>
      <c r="I649" s="87">
        <f t="shared" si="121"/>
        <v>0</v>
      </c>
    </row>
    <row r="650" spans="1:9" x14ac:dyDescent="0.2">
      <c r="A650" s="65" t="s">
        <v>989</v>
      </c>
      <c r="B650" s="66">
        <v>34643</v>
      </c>
      <c r="C650" s="66" t="s">
        <v>433</v>
      </c>
      <c r="D650" s="67" t="s">
        <v>472</v>
      </c>
      <c r="E650" s="66" t="s">
        <v>242</v>
      </c>
      <c r="F650" s="121">
        <v>1</v>
      </c>
      <c r="G650" s="68"/>
      <c r="H650" s="87">
        <f t="shared" si="120"/>
        <v>0</v>
      </c>
      <c r="I650" s="87">
        <f t="shared" si="121"/>
        <v>0</v>
      </c>
    </row>
    <row r="651" spans="1:9" x14ac:dyDescent="0.2">
      <c r="A651" s="124"/>
      <c r="B651" s="99"/>
      <c r="C651" s="100"/>
      <c r="D651" s="101"/>
      <c r="E651" s="100"/>
      <c r="F651" s="115"/>
      <c r="G651" s="103"/>
      <c r="H651" s="90" t="s">
        <v>554</v>
      </c>
      <c r="I651" s="83">
        <f>SUM(I608:I650)</f>
        <v>0</v>
      </c>
    </row>
    <row r="652" spans="1:9" x14ac:dyDescent="0.2">
      <c r="A652" s="127" t="s">
        <v>670</v>
      </c>
      <c r="B652" s="69"/>
      <c r="C652" s="69"/>
      <c r="D652" s="69" t="s">
        <v>1105</v>
      </c>
      <c r="E652" s="69"/>
      <c r="F652" s="120"/>
      <c r="G652" s="69"/>
      <c r="H652" s="69"/>
      <c r="I652" s="87"/>
    </row>
    <row r="653" spans="1:9" x14ac:dyDescent="0.2">
      <c r="A653" s="65" t="s">
        <v>990</v>
      </c>
      <c r="B653" s="66">
        <v>7</v>
      </c>
      <c r="C653" s="66" t="s">
        <v>437</v>
      </c>
      <c r="D653" s="67" t="s">
        <v>473</v>
      </c>
      <c r="E653" s="66" t="s">
        <v>242</v>
      </c>
      <c r="F653" s="121">
        <v>1</v>
      </c>
      <c r="G653" s="68"/>
      <c r="H653" s="87">
        <f t="shared" ref="H653:H675" si="122">ROUND(G653*(1+$H$3),2)</f>
        <v>0</v>
      </c>
      <c r="I653" s="87">
        <f t="shared" si="121"/>
        <v>0</v>
      </c>
    </row>
    <row r="654" spans="1:9" x14ac:dyDescent="0.2">
      <c r="A654" s="65" t="s">
        <v>991</v>
      </c>
      <c r="B654" s="66">
        <v>71999</v>
      </c>
      <c r="C654" s="66" t="s">
        <v>426</v>
      </c>
      <c r="D654" s="67" t="s">
        <v>447</v>
      </c>
      <c r="E654" s="66" t="s">
        <v>58</v>
      </c>
      <c r="F654" s="121">
        <v>1.8</v>
      </c>
      <c r="G654" s="68"/>
      <c r="H654" s="87">
        <f t="shared" si="122"/>
        <v>0</v>
      </c>
      <c r="I654" s="87">
        <f t="shared" si="121"/>
        <v>0</v>
      </c>
    </row>
    <row r="655" spans="1:9" x14ac:dyDescent="0.2">
      <c r="A655" s="65" t="s">
        <v>992</v>
      </c>
      <c r="B655" s="66">
        <v>8</v>
      </c>
      <c r="C655" s="66" t="s">
        <v>437</v>
      </c>
      <c r="D655" s="67" t="s">
        <v>474</v>
      </c>
      <c r="E655" s="66" t="s">
        <v>242</v>
      </c>
      <c r="F655" s="121">
        <v>1</v>
      </c>
      <c r="G655" s="68"/>
      <c r="H655" s="87">
        <f t="shared" si="122"/>
        <v>0</v>
      </c>
      <c r="I655" s="87">
        <f t="shared" si="121"/>
        <v>0</v>
      </c>
    </row>
    <row r="656" spans="1:9" x14ac:dyDescent="0.2">
      <c r="A656" s="65" t="s">
        <v>993</v>
      </c>
      <c r="B656" s="66">
        <v>9</v>
      </c>
      <c r="C656" s="66" t="s">
        <v>437</v>
      </c>
      <c r="D656" s="67" t="s">
        <v>475</v>
      </c>
      <c r="E656" s="66" t="s">
        <v>242</v>
      </c>
      <c r="F656" s="121">
        <v>1</v>
      </c>
      <c r="G656" s="68"/>
      <c r="H656" s="87">
        <f t="shared" si="122"/>
        <v>0</v>
      </c>
      <c r="I656" s="87">
        <f t="shared" si="121"/>
        <v>0</v>
      </c>
    </row>
    <row r="657" spans="1:9" x14ac:dyDescent="0.2">
      <c r="A657" s="65" t="s">
        <v>994</v>
      </c>
      <c r="B657" s="66">
        <v>10</v>
      </c>
      <c r="C657" s="66" t="s">
        <v>437</v>
      </c>
      <c r="D657" s="67" t="s">
        <v>476</v>
      </c>
      <c r="E657" s="66" t="s">
        <v>242</v>
      </c>
      <c r="F657" s="121">
        <v>3</v>
      </c>
      <c r="G657" s="68"/>
      <c r="H657" s="87">
        <f t="shared" si="122"/>
        <v>0</v>
      </c>
      <c r="I657" s="87">
        <f t="shared" si="121"/>
        <v>0</v>
      </c>
    </row>
    <row r="658" spans="1:9" x14ac:dyDescent="0.2">
      <c r="A658" s="65" t="s">
        <v>995</v>
      </c>
      <c r="B658" s="66">
        <v>420</v>
      </c>
      <c r="C658" s="66" t="s">
        <v>433</v>
      </c>
      <c r="D658" s="67" t="s">
        <v>477</v>
      </c>
      <c r="E658" s="66" t="s">
        <v>242</v>
      </c>
      <c r="F658" s="121">
        <v>3</v>
      </c>
      <c r="G658" s="68"/>
      <c r="H658" s="87">
        <f t="shared" si="122"/>
        <v>0</v>
      </c>
      <c r="I658" s="87">
        <f t="shared" si="121"/>
        <v>0</v>
      </c>
    </row>
    <row r="659" spans="1:9" x14ac:dyDescent="0.2">
      <c r="A659" s="65" t="s">
        <v>996</v>
      </c>
      <c r="B659" s="66">
        <v>70920</v>
      </c>
      <c r="C659" s="66" t="s">
        <v>426</v>
      </c>
      <c r="D659" s="67" t="s">
        <v>478</v>
      </c>
      <c r="E659" s="66" t="s">
        <v>242</v>
      </c>
      <c r="F659" s="121">
        <v>2</v>
      </c>
      <c r="G659" s="68"/>
      <c r="H659" s="87">
        <f t="shared" si="122"/>
        <v>0</v>
      </c>
      <c r="I659" s="87">
        <f t="shared" si="121"/>
        <v>0</v>
      </c>
    </row>
    <row r="660" spans="1:9" x14ac:dyDescent="0.2">
      <c r="A660" s="65" t="s">
        <v>997</v>
      </c>
      <c r="B660" s="66">
        <v>71835</v>
      </c>
      <c r="C660" s="66" t="s">
        <v>426</v>
      </c>
      <c r="D660" s="67" t="s">
        <v>479</v>
      </c>
      <c r="E660" s="66" t="s">
        <v>242</v>
      </c>
      <c r="F660" s="121">
        <v>10</v>
      </c>
      <c r="G660" s="68"/>
      <c r="H660" s="87">
        <f t="shared" si="122"/>
        <v>0</v>
      </c>
      <c r="I660" s="87">
        <f t="shared" si="121"/>
        <v>0</v>
      </c>
    </row>
    <row r="661" spans="1:9" x14ac:dyDescent="0.2">
      <c r="A661" s="65" t="s">
        <v>998</v>
      </c>
      <c r="B661" s="66">
        <v>71837</v>
      </c>
      <c r="C661" s="66" t="s">
        <v>426</v>
      </c>
      <c r="D661" s="67" t="s">
        <v>480</v>
      </c>
      <c r="E661" s="66" t="s">
        <v>242</v>
      </c>
      <c r="F661" s="121">
        <v>5</v>
      </c>
      <c r="G661" s="68"/>
      <c r="H661" s="87">
        <f t="shared" si="122"/>
        <v>0</v>
      </c>
      <c r="I661" s="87">
        <f t="shared" si="121"/>
        <v>0</v>
      </c>
    </row>
    <row r="662" spans="1:9" x14ac:dyDescent="0.2">
      <c r="A662" s="65" t="s">
        <v>999</v>
      </c>
      <c r="B662" s="66">
        <v>11</v>
      </c>
      <c r="C662" s="66" t="s">
        <v>437</v>
      </c>
      <c r="D662" s="67" t="s">
        <v>481</v>
      </c>
      <c r="E662" s="66" t="s">
        <v>242</v>
      </c>
      <c r="F662" s="121">
        <v>3</v>
      </c>
      <c r="G662" s="68"/>
      <c r="H662" s="87">
        <f t="shared" si="122"/>
        <v>0</v>
      </c>
      <c r="I662" s="87">
        <f t="shared" si="121"/>
        <v>0</v>
      </c>
    </row>
    <row r="663" spans="1:9" x14ac:dyDescent="0.2">
      <c r="A663" s="65" t="s">
        <v>1000</v>
      </c>
      <c r="B663" s="66">
        <v>70386</v>
      </c>
      <c r="C663" s="66" t="s">
        <v>426</v>
      </c>
      <c r="D663" s="67" t="s">
        <v>482</v>
      </c>
      <c r="E663" s="66" t="s">
        <v>242</v>
      </c>
      <c r="F663" s="121">
        <v>1</v>
      </c>
      <c r="G663" s="68"/>
      <c r="H663" s="87">
        <f t="shared" si="122"/>
        <v>0</v>
      </c>
      <c r="I663" s="87">
        <f t="shared" si="121"/>
        <v>0</v>
      </c>
    </row>
    <row r="664" spans="1:9" x14ac:dyDescent="0.2">
      <c r="A664" s="65" t="s">
        <v>1001</v>
      </c>
      <c r="B664" s="66">
        <v>70771</v>
      </c>
      <c r="C664" s="66" t="s">
        <v>426</v>
      </c>
      <c r="D664" s="67" t="s">
        <v>483</v>
      </c>
      <c r="E664" s="66" t="s">
        <v>242</v>
      </c>
      <c r="F664" s="121">
        <v>1</v>
      </c>
      <c r="G664" s="68"/>
      <c r="H664" s="87">
        <f t="shared" si="122"/>
        <v>0</v>
      </c>
      <c r="I664" s="87">
        <f t="shared" si="121"/>
        <v>0</v>
      </c>
    </row>
    <row r="665" spans="1:9" x14ac:dyDescent="0.2">
      <c r="A665" s="65" t="s">
        <v>1002</v>
      </c>
      <c r="B665" s="66">
        <v>72329</v>
      </c>
      <c r="C665" s="66" t="s">
        <v>426</v>
      </c>
      <c r="D665" s="67" t="s">
        <v>484</v>
      </c>
      <c r="E665" s="66" t="s">
        <v>242</v>
      </c>
      <c r="F665" s="121">
        <v>1</v>
      </c>
      <c r="G665" s="68"/>
      <c r="H665" s="87">
        <f t="shared" si="122"/>
        <v>0</v>
      </c>
      <c r="I665" s="87">
        <f t="shared" si="121"/>
        <v>0</v>
      </c>
    </row>
    <row r="666" spans="1:9" x14ac:dyDescent="0.2">
      <c r="A666" s="65" t="s">
        <v>1003</v>
      </c>
      <c r="B666" s="66">
        <v>71750</v>
      </c>
      <c r="C666" s="66" t="s">
        <v>426</v>
      </c>
      <c r="D666" s="67" t="s">
        <v>453</v>
      </c>
      <c r="E666" s="66" t="s">
        <v>242</v>
      </c>
      <c r="F666" s="121">
        <v>3</v>
      </c>
      <c r="G666" s="68"/>
      <c r="H666" s="87">
        <f t="shared" si="122"/>
        <v>0</v>
      </c>
      <c r="I666" s="87">
        <f t="shared" si="121"/>
        <v>0</v>
      </c>
    </row>
    <row r="667" spans="1:9" x14ac:dyDescent="0.2">
      <c r="A667" s="65" t="s">
        <v>1004</v>
      </c>
      <c r="B667" s="66">
        <v>71795</v>
      </c>
      <c r="C667" s="66" t="s">
        <v>426</v>
      </c>
      <c r="D667" s="67" t="s">
        <v>454</v>
      </c>
      <c r="E667" s="66" t="s">
        <v>242</v>
      </c>
      <c r="F667" s="121">
        <v>3</v>
      </c>
      <c r="G667" s="68"/>
      <c r="H667" s="87">
        <f t="shared" si="122"/>
        <v>0</v>
      </c>
      <c r="I667" s="87">
        <f t="shared" si="121"/>
        <v>0</v>
      </c>
    </row>
    <row r="668" spans="1:9" x14ac:dyDescent="0.2">
      <c r="A668" s="65" t="s">
        <v>1005</v>
      </c>
      <c r="B668" s="66">
        <v>71476</v>
      </c>
      <c r="C668" s="66" t="s">
        <v>426</v>
      </c>
      <c r="D668" s="67" t="s">
        <v>439</v>
      </c>
      <c r="E668" s="66" t="s">
        <v>242</v>
      </c>
      <c r="F668" s="121">
        <v>3</v>
      </c>
      <c r="G668" s="68"/>
      <c r="H668" s="87">
        <f t="shared" si="122"/>
        <v>0</v>
      </c>
      <c r="I668" s="87">
        <f t="shared" si="121"/>
        <v>0</v>
      </c>
    </row>
    <row r="669" spans="1:9" x14ac:dyDescent="0.2">
      <c r="A669" s="65" t="s">
        <v>1006</v>
      </c>
      <c r="B669" s="66">
        <v>71365</v>
      </c>
      <c r="C669" s="66" t="s">
        <v>426</v>
      </c>
      <c r="D669" s="67" t="s">
        <v>485</v>
      </c>
      <c r="E669" s="66" t="s">
        <v>242</v>
      </c>
      <c r="F669" s="121">
        <v>3</v>
      </c>
      <c r="G669" s="68"/>
      <c r="H669" s="87">
        <f t="shared" si="122"/>
        <v>0</v>
      </c>
      <c r="I669" s="87">
        <f t="shared" si="121"/>
        <v>0</v>
      </c>
    </row>
    <row r="670" spans="1:9" ht="25.5" x14ac:dyDescent="0.2">
      <c r="A670" s="65" t="s">
        <v>1007</v>
      </c>
      <c r="B670" s="66">
        <v>11837</v>
      </c>
      <c r="C670" s="66" t="s">
        <v>433</v>
      </c>
      <c r="D670" s="67" t="s">
        <v>486</v>
      </c>
      <c r="E670" s="66" t="s">
        <v>242</v>
      </c>
      <c r="F670" s="121">
        <v>3</v>
      </c>
      <c r="G670" s="68"/>
      <c r="H670" s="87">
        <f t="shared" si="122"/>
        <v>0</v>
      </c>
      <c r="I670" s="87">
        <f t="shared" si="121"/>
        <v>0</v>
      </c>
    </row>
    <row r="671" spans="1:9" x14ac:dyDescent="0.2">
      <c r="A671" s="65" t="s">
        <v>1008</v>
      </c>
      <c r="B671" s="66">
        <v>12</v>
      </c>
      <c r="C671" s="66" t="s">
        <v>437</v>
      </c>
      <c r="D671" s="67" t="s">
        <v>487</v>
      </c>
      <c r="E671" s="66" t="s">
        <v>242</v>
      </c>
      <c r="F671" s="121">
        <v>3</v>
      </c>
      <c r="G671" s="68"/>
      <c r="H671" s="87">
        <f t="shared" si="122"/>
        <v>0</v>
      </c>
      <c r="I671" s="87">
        <f t="shared" si="121"/>
        <v>0</v>
      </c>
    </row>
    <row r="672" spans="1:9" x14ac:dyDescent="0.2">
      <c r="A672" s="65" t="s">
        <v>1009</v>
      </c>
      <c r="B672" s="66">
        <v>4</v>
      </c>
      <c r="C672" s="66" t="s">
        <v>437</v>
      </c>
      <c r="D672" s="67" t="s">
        <v>451</v>
      </c>
      <c r="E672" s="66" t="s">
        <v>242</v>
      </c>
      <c r="F672" s="121">
        <v>3</v>
      </c>
      <c r="G672" s="68"/>
      <c r="H672" s="87">
        <f t="shared" si="122"/>
        <v>0</v>
      </c>
      <c r="I672" s="87">
        <f t="shared" si="121"/>
        <v>0</v>
      </c>
    </row>
    <row r="673" spans="1:9" x14ac:dyDescent="0.2">
      <c r="A673" s="65" t="s">
        <v>1010</v>
      </c>
      <c r="B673" s="66">
        <v>13</v>
      </c>
      <c r="C673" s="66" t="s">
        <v>437</v>
      </c>
      <c r="D673" s="67" t="s">
        <v>488</v>
      </c>
      <c r="E673" s="66" t="s">
        <v>58</v>
      </c>
      <c r="F673" s="121">
        <v>60</v>
      </c>
      <c r="G673" s="68"/>
      <c r="H673" s="87">
        <f t="shared" si="122"/>
        <v>0</v>
      </c>
      <c r="I673" s="87">
        <f t="shared" si="121"/>
        <v>0</v>
      </c>
    </row>
    <row r="674" spans="1:9" x14ac:dyDescent="0.2">
      <c r="A674" s="65" t="s">
        <v>1011</v>
      </c>
      <c r="B674" s="66">
        <v>14</v>
      </c>
      <c r="C674" s="66" t="s">
        <v>437</v>
      </c>
      <c r="D674" s="67" t="s">
        <v>489</v>
      </c>
      <c r="E674" s="66" t="s">
        <v>58</v>
      </c>
      <c r="F674" s="121">
        <v>20</v>
      </c>
      <c r="G674" s="68"/>
      <c r="H674" s="87">
        <f t="shared" si="122"/>
        <v>0</v>
      </c>
      <c r="I674" s="87">
        <f t="shared" si="121"/>
        <v>0</v>
      </c>
    </row>
    <row r="675" spans="1:9" x14ac:dyDescent="0.2">
      <c r="A675" s="65" t="s">
        <v>1012</v>
      </c>
      <c r="B675" s="66">
        <v>15</v>
      </c>
      <c r="C675" s="66" t="s">
        <v>437</v>
      </c>
      <c r="D675" s="67" t="s">
        <v>490</v>
      </c>
      <c r="E675" s="66" t="s">
        <v>242</v>
      </c>
      <c r="F675" s="121">
        <v>1</v>
      </c>
      <c r="G675" s="68"/>
      <c r="H675" s="87">
        <f t="shared" si="122"/>
        <v>0</v>
      </c>
      <c r="I675" s="87">
        <f t="shared" si="121"/>
        <v>0</v>
      </c>
    </row>
    <row r="676" spans="1:9" x14ac:dyDescent="0.2">
      <c r="A676" s="124"/>
      <c r="B676" s="99"/>
      <c r="C676" s="100"/>
      <c r="D676" s="101"/>
      <c r="E676" s="100"/>
      <c r="F676" s="115"/>
      <c r="G676" s="103"/>
      <c r="H676" s="90" t="s">
        <v>554</v>
      </c>
      <c r="I676" s="83">
        <f>SUM(I653:I675)</f>
        <v>0</v>
      </c>
    </row>
    <row r="677" spans="1:9" x14ac:dyDescent="0.2">
      <c r="A677" s="127" t="s">
        <v>671</v>
      </c>
      <c r="B677" s="69"/>
      <c r="C677" s="69"/>
      <c r="D677" s="69" t="s">
        <v>1104</v>
      </c>
      <c r="E677" s="69"/>
      <c r="F677" s="120"/>
      <c r="G677" s="69"/>
      <c r="H677" s="69"/>
      <c r="I677" s="87"/>
    </row>
    <row r="678" spans="1:9" x14ac:dyDescent="0.2">
      <c r="A678" s="65" t="s">
        <v>1013</v>
      </c>
      <c r="B678" s="66">
        <v>34643</v>
      </c>
      <c r="C678" s="66" t="s">
        <v>433</v>
      </c>
      <c r="D678" s="67" t="s">
        <v>472</v>
      </c>
      <c r="E678" s="66" t="s">
        <v>242</v>
      </c>
      <c r="F678" s="121">
        <v>15</v>
      </c>
      <c r="G678" s="68"/>
      <c r="H678" s="87">
        <f t="shared" ref="H678:H690" si="123">ROUND(G678*(1+$H$3),2)</f>
        <v>0</v>
      </c>
      <c r="I678" s="87">
        <f t="shared" si="121"/>
        <v>0</v>
      </c>
    </row>
    <row r="679" spans="1:9" x14ac:dyDescent="0.2">
      <c r="A679" s="65" t="s">
        <v>1014</v>
      </c>
      <c r="B679" s="66">
        <v>70633</v>
      </c>
      <c r="C679" s="66" t="s">
        <v>426</v>
      </c>
      <c r="D679" s="67" t="s">
        <v>470</v>
      </c>
      <c r="E679" s="66" t="s">
        <v>466</v>
      </c>
      <c r="F679" s="121">
        <v>0.53</v>
      </c>
      <c r="G679" s="68"/>
      <c r="H679" s="87">
        <f t="shared" si="123"/>
        <v>0</v>
      </c>
      <c r="I679" s="87">
        <f t="shared" si="121"/>
        <v>0</v>
      </c>
    </row>
    <row r="680" spans="1:9" x14ac:dyDescent="0.2">
      <c r="A680" s="65" t="s">
        <v>1015</v>
      </c>
      <c r="B680" s="66">
        <v>70544</v>
      </c>
      <c r="C680" s="66" t="s">
        <v>426</v>
      </c>
      <c r="D680" s="67" t="s">
        <v>428</v>
      </c>
      <c r="E680" s="66" t="s">
        <v>58</v>
      </c>
      <c r="F680" s="121">
        <v>260</v>
      </c>
      <c r="G680" s="68"/>
      <c r="H680" s="87">
        <f t="shared" si="123"/>
        <v>0</v>
      </c>
      <c r="I680" s="87">
        <f t="shared" si="121"/>
        <v>0</v>
      </c>
    </row>
    <row r="681" spans="1:9" x14ac:dyDescent="0.2">
      <c r="A681" s="65" t="s">
        <v>1016</v>
      </c>
      <c r="B681" s="66">
        <v>71381</v>
      </c>
      <c r="C681" s="66" t="s">
        <v>426</v>
      </c>
      <c r="D681" s="67" t="s">
        <v>430</v>
      </c>
      <c r="E681" s="66" t="s">
        <v>242</v>
      </c>
      <c r="F681" s="121">
        <v>43</v>
      </c>
      <c r="G681" s="68"/>
      <c r="H681" s="87">
        <f t="shared" si="123"/>
        <v>0</v>
      </c>
      <c r="I681" s="87">
        <f t="shared" si="121"/>
        <v>0</v>
      </c>
    </row>
    <row r="682" spans="1:9" x14ac:dyDescent="0.2">
      <c r="A682" s="65" t="s">
        <v>1017</v>
      </c>
      <c r="B682" s="66">
        <v>40101</v>
      </c>
      <c r="C682" s="66" t="s">
        <v>426</v>
      </c>
      <c r="D682" s="67" t="s">
        <v>491</v>
      </c>
      <c r="E682" s="66" t="s">
        <v>492</v>
      </c>
      <c r="F682" s="121">
        <v>39</v>
      </c>
      <c r="G682" s="68"/>
      <c r="H682" s="87">
        <f t="shared" si="123"/>
        <v>0</v>
      </c>
      <c r="I682" s="87">
        <f t="shared" si="121"/>
        <v>0</v>
      </c>
    </row>
    <row r="683" spans="1:9" x14ac:dyDescent="0.2">
      <c r="A683" s="65" t="s">
        <v>1018</v>
      </c>
      <c r="B683" s="66">
        <v>40902</v>
      </c>
      <c r="C683" s="66" t="s">
        <v>426</v>
      </c>
      <c r="D683" s="67" t="s">
        <v>493</v>
      </c>
      <c r="E683" s="66" t="s">
        <v>492</v>
      </c>
      <c r="F683" s="121">
        <v>39</v>
      </c>
      <c r="G683" s="68"/>
      <c r="H683" s="87">
        <f t="shared" si="123"/>
        <v>0</v>
      </c>
      <c r="I683" s="87">
        <f t="shared" si="121"/>
        <v>0</v>
      </c>
    </row>
    <row r="684" spans="1:9" x14ac:dyDescent="0.2">
      <c r="A684" s="65" t="s">
        <v>1019</v>
      </c>
      <c r="B684" s="66">
        <v>16</v>
      </c>
      <c r="C684" s="66" t="s">
        <v>437</v>
      </c>
      <c r="D684" s="67" t="s">
        <v>494</v>
      </c>
      <c r="E684" s="66" t="s">
        <v>242</v>
      </c>
      <c r="F684" s="121">
        <v>130</v>
      </c>
      <c r="G684" s="68"/>
      <c r="H684" s="87">
        <f t="shared" si="123"/>
        <v>0</v>
      </c>
      <c r="I684" s="87">
        <f t="shared" si="121"/>
        <v>0</v>
      </c>
    </row>
    <row r="685" spans="1:9" x14ac:dyDescent="0.2">
      <c r="A685" s="65" t="s">
        <v>1020</v>
      </c>
      <c r="B685" s="66">
        <v>70543</v>
      </c>
      <c r="C685" s="66" t="s">
        <v>426</v>
      </c>
      <c r="D685" s="67" t="s">
        <v>495</v>
      </c>
      <c r="E685" s="66" t="s">
        <v>58</v>
      </c>
      <c r="F685" s="121">
        <v>680</v>
      </c>
      <c r="G685" s="68"/>
      <c r="H685" s="87">
        <f t="shared" si="123"/>
        <v>0</v>
      </c>
      <c r="I685" s="87">
        <f t="shared" si="121"/>
        <v>0</v>
      </c>
    </row>
    <row r="686" spans="1:9" x14ac:dyDescent="0.2">
      <c r="A686" s="65" t="s">
        <v>1021</v>
      </c>
      <c r="B686" s="66">
        <v>71470</v>
      </c>
      <c r="C686" s="66" t="s">
        <v>426</v>
      </c>
      <c r="D686" s="67" t="s">
        <v>496</v>
      </c>
      <c r="E686" s="66" t="s">
        <v>242</v>
      </c>
      <c r="F686" s="121">
        <v>45</v>
      </c>
      <c r="G686" s="68"/>
      <c r="H686" s="87">
        <f t="shared" si="123"/>
        <v>0</v>
      </c>
      <c r="I686" s="87">
        <f t="shared" si="121"/>
        <v>0</v>
      </c>
    </row>
    <row r="687" spans="1:9" x14ac:dyDescent="0.2">
      <c r="A687" s="65" t="s">
        <v>1022</v>
      </c>
      <c r="B687" s="66">
        <v>71202</v>
      </c>
      <c r="C687" s="66" t="s">
        <v>426</v>
      </c>
      <c r="D687" s="67" t="s">
        <v>455</v>
      </c>
      <c r="E687" s="66" t="s">
        <v>58</v>
      </c>
      <c r="F687" s="121">
        <v>45</v>
      </c>
      <c r="G687" s="68"/>
      <c r="H687" s="87">
        <f t="shared" si="123"/>
        <v>0</v>
      </c>
      <c r="I687" s="87">
        <f t="shared" si="121"/>
        <v>0</v>
      </c>
    </row>
    <row r="688" spans="1:9" x14ac:dyDescent="0.2">
      <c r="A688" s="65" t="s">
        <v>1023</v>
      </c>
      <c r="B688" s="66">
        <v>70372</v>
      </c>
      <c r="C688" s="66" t="s">
        <v>426</v>
      </c>
      <c r="D688" s="67" t="s">
        <v>497</v>
      </c>
      <c r="E688" s="66" t="s">
        <v>242</v>
      </c>
      <c r="F688" s="121">
        <v>45</v>
      </c>
      <c r="G688" s="68"/>
      <c r="H688" s="87">
        <f t="shared" si="123"/>
        <v>0</v>
      </c>
      <c r="I688" s="87">
        <f t="shared" si="121"/>
        <v>0</v>
      </c>
    </row>
    <row r="689" spans="1:9" x14ac:dyDescent="0.2">
      <c r="A689" s="65" t="s">
        <v>1024</v>
      </c>
      <c r="B689" s="66">
        <v>70392</v>
      </c>
      <c r="C689" s="66" t="s">
        <v>426</v>
      </c>
      <c r="D689" s="67" t="s">
        <v>498</v>
      </c>
      <c r="E689" s="66" t="s">
        <v>242</v>
      </c>
      <c r="F689" s="121">
        <v>350</v>
      </c>
      <c r="G689" s="68"/>
      <c r="H689" s="87">
        <f t="shared" si="123"/>
        <v>0</v>
      </c>
      <c r="I689" s="87">
        <f t="shared" si="121"/>
        <v>0</v>
      </c>
    </row>
    <row r="690" spans="1:9" x14ac:dyDescent="0.2">
      <c r="A690" s="65" t="s">
        <v>1025</v>
      </c>
      <c r="B690" s="66">
        <v>71862</v>
      </c>
      <c r="C690" s="66" t="s">
        <v>426</v>
      </c>
      <c r="D690" s="67" t="s">
        <v>499</v>
      </c>
      <c r="E690" s="66" t="s">
        <v>242</v>
      </c>
      <c r="F690" s="121">
        <v>350</v>
      </c>
      <c r="G690" s="68"/>
      <c r="H690" s="87">
        <f t="shared" si="123"/>
        <v>0</v>
      </c>
      <c r="I690" s="87">
        <f t="shared" si="121"/>
        <v>0</v>
      </c>
    </row>
    <row r="691" spans="1:9" x14ac:dyDescent="0.2">
      <c r="A691" s="124"/>
      <c r="B691" s="99"/>
      <c r="C691" s="100"/>
      <c r="D691" s="101"/>
      <c r="E691" s="100"/>
      <c r="F691" s="115"/>
      <c r="G691" s="103"/>
      <c r="H691" s="90" t="s">
        <v>554</v>
      </c>
      <c r="I691" s="83">
        <f>SUM(I678:I690)</f>
        <v>0</v>
      </c>
    </row>
    <row r="692" spans="1:9" x14ac:dyDescent="0.2">
      <c r="A692" s="127" t="s">
        <v>672</v>
      </c>
      <c r="B692" s="69"/>
      <c r="C692" s="69"/>
      <c r="D692" s="69" t="s">
        <v>1103</v>
      </c>
      <c r="E692" s="69"/>
      <c r="F692" s="120"/>
      <c r="G692" s="69"/>
      <c r="H692" s="69"/>
      <c r="I692" s="87"/>
    </row>
    <row r="693" spans="1:9" x14ac:dyDescent="0.2">
      <c r="A693" s="65" t="s">
        <v>1026</v>
      </c>
      <c r="B693" s="66">
        <v>72201</v>
      </c>
      <c r="C693" s="66" t="s">
        <v>426</v>
      </c>
      <c r="D693" s="67" t="s">
        <v>500</v>
      </c>
      <c r="E693" s="66" t="s">
        <v>242</v>
      </c>
      <c r="F693" s="121">
        <v>3</v>
      </c>
      <c r="G693" s="68"/>
      <c r="H693" s="87">
        <f t="shared" ref="H693:H707" si="124">ROUND(G693*(1+$H$3),2)</f>
        <v>0</v>
      </c>
      <c r="I693" s="87">
        <f t="shared" si="121"/>
        <v>0</v>
      </c>
    </row>
    <row r="694" spans="1:9" x14ac:dyDescent="0.2">
      <c r="A694" s="65" t="s">
        <v>1027</v>
      </c>
      <c r="B694" s="66">
        <v>72198</v>
      </c>
      <c r="C694" s="66" t="s">
        <v>426</v>
      </c>
      <c r="D694" s="67" t="s">
        <v>501</v>
      </c>
      <c r="E694" s="66" t="s">
        <v>242</v>
      </c>
      <c r="F694" s="121">
        <v>1</v>
      </c>
      <c r="G694" s="68"/>
      <c r="H694" s="87">
        <f t="shared" si="124"/>
        <v>0</v>
      </c>
      <c r="I694" s="87">
        <f t="shared" si="121"/>
        <v>0</v>
      </c>
    </row>
    <row r="695" spans="1:9" x14ac:dyDescent="0.2">
      <c r="A695" s="65" t="s">
        <v>1028</v>
      </c>
      <c r="B695" s="66">
        <v>72190</v>
      </c>
      <c r="C695" s="66" t="s">
        <v>426</v>
      </c>
      <c r="D695" s="67" t="s">
        <v>502</v>
      </c>
      <c r="E695" s="66" t="s">
        <v>242</v>
      </c>
      <c r="F695" s="121">
        <v>1</v>
      </c>
      <c r="G695" s="68"/>
      <c r="H695" s="87">
        <f t="shared" si="124"/>
        <v>0</v>
      </c>
      <c r="I695" s="87">
        <f t="shared" si="121"/>
        <v>0</v>
      </c>
    </row>
    <row r="696" spans="1:9" ht="38.25" x14ac:dyDescent="0.2">
      <c r="A696" s="65" t="s">
        <v>1029</v>
      </c>
      <c r="B696" s="66">
        <v>17</v>
      </c>
      <c r="C696" s="66" t="s">
        <v>437</v>
      </c>
      <c r="D696" s="67" t="s">
        <v>503</v>
      </c>
      <c r="E696" s="66" t="s">
        <v>242</v>
      </c>
      <c r="F696" s="121">
        <v>1</v>
      </c>
      <c r="G696" s="68"/>
      <c r="H696" s="87">
        <f t="shared" si="124"/>
        <v>0</v>
      </c>
      <c r="I696" s="87">
        <f t="shared" si="121"/>
        <v>0</v>
      </c>
    </row>
    <row r="697" spans="1:9" x14ac:dyDescent="0.2">
      <c r="A697" s="65" t="s">
        <v>1030</v>
      </c>
      <c r="B697" s="66">
        <v>71171</v>
      </c>
      <c r="C697" s="66" t="s">
        <v>426</v>
      </c>
      <c r="D697" s="67" t="s">
        <v>504</v>
      </c>
      <c r="E697" s="66" t="s">
        <v>242</v>
      </c>
      <c r="F697" s="121">
        <v>8</v>
      </c>
      <c r="G697" s="68"/>
      <c r="H697" s="87">
        <f t="shared" si="124"/>
        <v>0</v>
      </c>
      <c r="I697" s="87">
        <f t="shared" si="121"/>
        <v>0</v>
      </c>
    </row>
    <row r="698" spans="1:9" x14ac:dyDescent="0.2">
      <c r="A698" s="65" t="s">
        <v>1031</v>
      </c>
      <c r="B698" s="66">
        <v>71171</v>
      </c>
      <c r="C698" s="66" t="s">
        <v>426</v>
      </c>
      <c r="D698" s="67" t="s">
        <v>505</v>
      </c>
      <c r="E698" s="66" t="s">
        <v>242</v>
      </c>
      <c r="F698" s="121">
        <v>56</v>
      </c>
      <c r="G698" s="68"/>
      <c r="H698" s="87">
        <f t="shared" si="124"/>
        <v>0</v>
      </c>
      <c r="I698" s="87">
        <f t="shared" si="121"/>
        <v>0</v>
      </c>
    </row>
    <row r="699" spans="1:9" x14ac:dyDescent="0.2">
      <c r="A699" s="65" t="s">
        <v>1032</v>
      </c>
      <c r="B699" s="66">
        <v>71171</v>
      </c>
      <c r="C699" s="66" t="s">
        <v>426</v>
      </c>
      <c r="D699" s="67" t="s">
        <v>506</v>
      </c>
      <c r="E699" s="66" t="s">
        <v>242</v>
      </c>
      <c r="F699" s="121">
        <v>1</v>
      </c>
      <c r="G699" s="68"/>
      <c r="H699" s="87">
        <f t="shared" si="124"/>
        <v>0</v>
      </c>
      <c r="I699" s="87">
        <f t="shared" si="121"/>
        <v>0</v>
      </c>
    </row>
    <row r="700" spans="1:9" x14ac:dyDescent="0.2">
      <c r="A700" s="65" t="s">
        <v>1033</v>
      </c>
      <c r="B700" s="66">
        <v>71171</v>
      </c>
      <c r="C700" s="66" t="s">
        <v>426</v>
      </c>
      <c r="D700" s="67" t="s">
        <v>507</v>
      </c>
      <c r="E700" s="66" t="s">
        <v>242</v>
      </c>
      <c r="F700" s="121">
        <v>28</v>
      </c>
      <c r="G700" s="68"/>
      <c r="H700" s="87">
        <f t="shared" si="124"/>
        <v>0</v>
      </c>
      <c r="I700" s="87">
        <f t="shared" si="121"/>
        <v>0</v>
      </c>
    </row>
    <row r="701" spans="1:9" x14ac:dyDescent="0.2">
      <c r="A701" s="65" t="s">
        <v>1034</v>
      </c>
      <c r="B701" s="66">
        <v>71173</v>
      </c>
      <c r="C701" s="66" t="s">
        <v>426</v>
      </c>
      <c r="D701" s="67" t="s">
        <v>508</v>
      </c>
      <c r="E701" s="66" t="s">
        <v>242</v>
      </c>
      <c r="F701" s="121">
        <v>1</v>
      </c>
      <c r="G701" s="68"/>
      <c r="H701" s="87">
        <f t="shared" si="124"/>
        <v>0</v>
      </c>
      <c r="I701" s="87">
        <f t="shared" si="121"/>
        <v>0</v>
      </c>
    </row>
    <row r="702" spans="1:9" x14ac:dyDescent="0.2">
      <c r="A702" s="65" t="s">
        <v>1035</v>
      </c>
      <c r="B702" s="66">
        <v>71174</v>
      </c>
      <c r="C702" s="66" t="s">
        <v>426</v>
      </c>
      <c r="D702" s="67" t="s">
        <v>509</v>
      </c>
      <c r="E702" s="66" t="s">
        <v>242</v>
      </c>
      <c r="F702" s="121">
        <v>4</v>
      </c>
      <c r="G702" s="68"/>
      <c r="H702" s="87">
        <f t="shared" si="124"/>
        <v>0</v>
      </c>
      <c r="I702" s="87">
        <f t="shared" si="121"/>
        <v>0</v>
      </c>
    </row>
    <row r="703" spans="1:9" x14ac:dyDescent="0.2">
      <c r="A703" s="65" t="s">
        <v>1036</v>
      </c>
      <c r="B703" s="66">
        <v>71175</v>
      </c>
      <c r="C703" s="66" t="s">
        <v>426</v>
      </c>
      <c r="D703" s="67" t="s">
        <v>510</v>
      </c>
      <c r="E703" s="66" t="s">
        <v>242</v>
      </c>
      <c r="F703" s="121">
        <v>6</v>
      </c>
      <c r="G703" s="68"/>
      <c r="H703" s="87">
        <f t="shared" si="124"/>
        <v>0</v>
      </c>
      <c r="I703" s="87">
        <f t="shared" si="121"/>
        <v>0</v>
      </c>
    </row>
    <row r="704" spans="1:9" x14ac:dyDescent="0.2">
      <c r="A704" s="65" t="s">
        <v>1037</v>
      </c>
      <c r="B704" s="66">
        <v>71184</v>
      </c>
      <c r="C704" s="66" t="s">
        <v>426</v>
      </c>
      <c r="D704" s="67" t="s">
        <v>511</v>
      </c>
      <c r="E704" s="66" t="s">
        <v>242</v>
      </c>
      <c r="F704" s="121">
        <v>18</v>
      </c>
      <c r="G704" s="68"/>
      <c r="H704" s="87">
        <f t="shared" si="124"/>
        <v>0</v>
      </c>
      <c r="I704" s="87">
        <f t="shared" si="121"/>
        <v>0</v>
      </c>
    </row>
    <row r="705" spans="1:9" x14ac:dyDescent="0.2">
      <c r="A705" s="65" t="s">
        <v>1038</v>
      </c>
      <c r="B705" s="66">
        <v>71450</v>
      </c>
      <c r="C705" s="66" t="s">
        <v>426</v>
      </c>
      <c r="D705" s="67" t="s">
        <v>512</v>
      </c>
      <c r="E705" s="66" t="s">
        <v>242</v>
      </c>
      <c r="F705" s="121">
        <v>22</v>
      </c>
      <c r="G705" s="68"/>
      <c r="H705" s="87">
        <f t="shared" si="124"/>
        <v>0</v>
      </c>
      <c r="I705" s="87">
        <f t="shared" si="121"/>
        <v>0</v>
      </c>
    </row>
    <row r="706" spans="1:9" x14ac:dyDescent="0.2">
      <c r="A706" s="65" t="s">
        <v>1039</v>
      </c>
      <c r="B706" s="66">
        <v>71181</v>
      </c>
      <c r="C706" s="66" t="s">
        <v>426</v>
      </c>
      <c r="D706" s="67" t="s">
        <v>513</v>
      </c>
      <c r="E706" s="66" t="s">
        <v>242</v>
      </c>
      <c r="F706" s="121">
        <v>1</v>
      </c>
      <c r="G706" s="68"/>
      <c r="H706" s="87">
        <f t="shared" si="124"/>
        <v>0</v>
      </c>
      <c r="I706" s="87">
        <f t="shared" si="121"/>
        <v>0</v>
      </c>
    </row>
    <row r="707" spans="1:9" x14ac:dyDescent="0.2">
      <c r="A707" s="65" t="s">
        <v>1040</v>
      </c>
      <c r="B707" s="66">
        <v>18</v>
      </c>
      <c r="C707" s="66" t="s">
        <v>437</v>
      </c>
      <c r="D707" s="67" t="s">
        <v>514</v>
      </c>
      <c r="E707" s="66" t="s">
        <v>242</v>
      </c>
      <c r="F707" s="121">
        <v>6</v>
      </c>
      <c r="G707" s="68"/>
      <c r="H707" s="87">
        <f t="shared" si="124"/>
        <v>0</v>
      </c>
      <c r="I707" s="87">
        <f t="shared" si="121"/>
        <v>0</v>
      </c>
    </row>
    <row r="708" spans="1:9" x14ac:dyDescent="0.2">
      <c r="A708" s="124"/>
      <c r="B708" s="99"/>
      <c r="C708" s="100"/>
      <c r="D708" s="101"/>
      <c r="E708" s="100"/>
      <c r="F708" s="115"/>
      <c r="G708" s="103"/>
      <c r="H708" s="90" t="s">
        <v>554</v>
      </c>
      <c r="I708" s="83">
        <f>SUM(I693:I707)</f>
        <v>0</v>
      </c>
    </row>
    <row r="709" spans="1:9" x14ac:dyDescent="0.2">
      <c r="A709" s="127" t="s">
        <v>673</v>
      </c>
      <c r="B709" s="69"/>
      <c r="C709" s="69"/>
      <c r="D709" s="69" t="s">
        <v>1102</v>
      </c>
      <c r="E709" s="69"/>
      <c r="F709" s="120"/>
      <c r="G709" s="69"/>
      <c r="H709" s="69"/>
      <c r="I709" s="87"/>
    </row>
    <row r="710" spans="1:9" x14ac:dyDescent="0.2">
      <c r="A710" s="65" t="s">
        <v>1041</v>
      </c>
      <c r="B710" s="66">
        <v>70541</v>
      </c>
      <c r="C710" s="66" t="s">
        <v>426</v>
      </c>
      <c r="D710" s="67" t="s">
        <v>515</v>
      </c>
      <c r="E710" s="66" t="s">
        <v>58</v>
      </c>
      <c r="F710" s="121">
        <v>60</v>
      </c>
      <c r="G710" s="68"/>
      <c r="H710" s="87">
        <f t="shared" ref="H710:H715" si="125">ROUND(G710*(1+$H$3),2)</f>
        <v>0</v>
      </c>
      <c r="I710" s="87">
        <f t="shared" ref="I710:I771" si="126">ROUND(H710*F710,2)</f>
        <v>0</v>
      </c>
    </row>
    <row r="711" spans="1:9" x14ac:dyDescent="0.2">
      <c r="A711" s="65" t="s">
        <v>1042</v>
      </c>
      <c r="B711" s="66">
        <v>71381</v>
      </c>
      <c r="C711" s="66" t="s">
        <v>426</v>
      </c>
      <c r="D711" s="67" t="s">
        <v>430</v>
      </c>
      <c r="E711" s="66" t="s">
        <v>242</v>
      </c>
      <c r="F711" s="121">
        <v>15</v>
      </c>
      <c r="G711" s="68"/>
      <c r="H711" s="87">
        <f t="shared" si="125"/>
        <v>0</v>
      </c>
      <c r="I711" s="87">
        <f t="shared" si="126"/>
        <v>0</v>
      </c>
    </row>
    <row r="712" spans="1:9" x14ac:dyDescent="0.2">
      <c r="A712" s="65" t="s">
        <v>1043</v>
      </c>
      <c r="B712" s="66">
        <v>40101</v>
      </c>
      <c r="C712" s="66" t="s">
        <v>426</v>
      </c>
      <c r="D712" s="67" t="s">
        <v>491</v>
      </c>
      <c r="E712" s="66" t="s">
        <v>492</v>
      </c>
      <c r="F712" s="121">
        <v>9</v>
      </c>
      <c r="G712" s="68"/>
      <c r="H712" s="87">
        <f t="shared" si="125"/>
        <v>0</v>
      </c>
      <c r="I712" s="87">
        <f t="shared" si="126"/>
        <v>0</v>
      </c>
    </row>
    <row r="713" spans="1:9" x14ac:dyDescent="0.2">
      <c r="A713" s="65" t="s">
        <v>1044</v>
      </c>
      <c r="B713" s="66">
        <v>40902</v>
      </c>
      <c r="C713" s="66" t="s">
        <v>426</v>
      </c>
      <c r="D713" s="67" t="s">
        <v>493</v>
      </c>
      <c r="E713" s="66" t="s">
        <v>492</v>
      </c>
      <c r="F713" s="121">
        <v>9</v>
      </c>
      <c r="G713" s="68"/>
      <c r="H713" s="87">
        <f t="shared" si="125"/>
        <v>0</v>
      </c>
      <c r="I713" s="87">
        <f t="shared" si="126"/>
        <v>0</v>
      </c>
    </row>
    <row r="714" spans="1:9" x14ac:dyDescent="0.2">
      <c r="A714" s="65" t="s">
        <v>1045</v>
      </c>
      <c r="B714" s="66">
        <v>72520</v>
      </c>
      <c r="C714" s="66" t="s">
        <v>426</v>
      </c>
      <c r="D714" s="67" t="s">
        <v>516</v>
      </c>
      <c r="E714" s="66" t="s">
        <v>242</v>
      </c>
      <c r="F714" s="121">
        <v>6</v>
      </c>
      <c r="G714" s="68"/>
      <c r="H714" s="87">
        <f t="shared" si="125"/>
        <v>0</v>
      </c>
      <c r="I714" s="87">
        <f t="shared" si="126"/>
        <v>0</v>
      </c>
    </row>
    <row r="715" spans="1:9" x14ac:dyDescent="0.2">
      <c r="A715" s="65" t="s">
        <v>1046</v>
      </c>
      <c r="B715" s="66">
        <v>71194</v>
      </c>
      <c r="C715" s="66" t="s">
        <v>426</v>
      </c>
      <c r="D715" s="67" t="s">
        <v>517</v>
      </c>
      <c r="E715" s="66" t="s">
        <v>58</v>
      </c>
      <c r="F715" s="121">
        <v>30</v>
      </c>
      <c r="G715" s="68"/>
      <c r="H715" s="87">
        <f t="shared" si="125"/>
        <v>0</v>
      </c>
      <c r="I715" s="87">
        <f t="shared" si="126"/>
        <v>0</v>
      </c>
    </row>
    <row r="716" spans="1:9" x14ac:dyDescent="0.2">
      <c r="A716" s="124"/>
      <c r="B716" s="99"/>
      <c r="C716" s="100"/>
      <c r="D716" s="101"/>
      <c r="E716" s="100"/>
      <c r="F716" s="115"/>
      <c r="G716" s="103"/>
      <c r="H716" s="90" t="s">
        <v>554</v>
      </c>
      <c r="I716" s="83">
        <f>SUM(I710:I715)</f>
        <v>0</v>
      </c>
    </row>
    <row r="717" spans="1:9" x14ac:dyDescent="0.2">
      <c r="A717" s="127" t="s">
        <v>674</v>
      </c>
      <c r="B717" s="69"/>
      <c r="C717" s="69"/>
      <c r="D717" s="69" t="s">
        <v>1101</v>
      </c>
      <c r="E717" s="69"/>
      <c r="F717" s="120"/>
      <c r="G717" s="69"/>
      <c r="H717" s="69"/>
      <c r="I717" s="87"/>
    </row>
    <row r="718" spans="1:9" x14ac:dyDescent="0.2">
      <c r="A718" s="65" t="s">
        <v>1047</v>
      </c>
      <c r="B718" s="66">
        <v>71194</v>
      </c>
      <c r="C718" s="66" t="s">
        <v>426</v>
      </c>
      <c r="D718" s="67" t="s">
        <v>517</v>
      </c>
      <c r="E718" s="66" t="s">
        <v>58</v>
      </c>
      <c r="F718" s="121">
        <v>34</v>
      </c>
      <c r="G718" s="68"/>
      <c r="H718" s="87">
        <f t="shared" ref="H718:H743" si="127">ROUND(G718*(1+$H$3),2)</f>
        <v>0</v>
      </c>
      <c r="I718" s="87">
        <f t="shared" si="126"/>
        <v>0</v>
      </c>
    </row>
    <row r="719" spans="1:9" x14ac:dyDescent="0.2">
      <c r="A719" s="65" t="s">
        <v>1048</v>
      </c>
      <c r="B719" s="66">
        <v>71195</v>
      </c>
      <c r="C719" s="66" t="s">
        <v>426</v>
      </c>
      <c r="D719" s="67" t="s">
        <v>518</v>
      </c>
      <c r="E719" s="66" t="s">
        <v>58</v>
      </c>
      <c r="F719" s="121">
        <v>230</v>
      </c>
      <c r="G719" s="68"/>
      <c r="H719" s="87">
        <f t="shared" si="127"/>
        <v>0</v>
      </c>
      <c r="I719" s="87">
        <f t="shared" si="126"/>
        <v>0</v>
      </c>
    </row>
    <row r="720" spans="1:9" x14ac:dyDescent="0.2">
      <c r="A720" s="65" t="s">
        <v>1049</v>
      </c>
      <c r="B720" s="66">
        <v>71197</v>
      </c>
      <c r="C720" s="66" t="s">
        <v>426</v>
      </c>
      <c r="D720" s="67" t="s">
        <v>519</v>
      </c>
      <c r="E720" s="66" t="s">
        <v>58</v>
      </c>
      <c r="F720" s="121">
        <v>40</v>
      </c>
      <c r="G720" s="68"/>
      <c r="H720" s="87">
        <f t="shared" si="127"/>
        <v>0</v>
      </c>
      <c r="I720" s="87">
        <f t="shared" si="126"/>
        <v>0</v>
      </c>
    </row>
    <row r="721" spans="1:9" x14ac:dyDescent="0.2">
      <c r="A721" s="65" t="s">
        <v>1050</v>
      </c>
      <c r="B721" s="66">
        <v>71199</v>
      </c>
      <c r="C721" s="66" t="s">
        <v>426</v>
      </c>
      <c r="D721" s="67" t="s">
        <v>520</v>
      </c>
      <c r="E721" s="66" t="s">
        <v>58</v>
      </c>
      <c r="F721" s="121">
        <v>90</v>
      </c>
      <c r="G721" s="68"/>
      <c r="H721" s="87">
        <f t="shared" si="127"/>
        <v>0</v>
      </c>
      <c r="I721" s="87">
        <f t="shared" si="126"/>
        <v>0</v>
      </c>
    </row>
    <row r="722" spans="1:9" x14ac:dyDescent="0.2">
      <c r="A722" s="65" t="s">
        <v>1051</v>
      </c>
      <c r="B722" s="66">
        <v>97670</v>
      </c>
      <c r="C722" s="66" t="s">
        <v>12</v>
      </c>
      <c r="D722" s="67" t="s">
        <v>521</v>
      </c>
      <c r="E722" s="66" t="s">
        <v>58</v>
      </c>
      <c r="F722" s="121">
        <v>80</v>
      </c>
      <c r="G722" s="68"/>
      <c r="H722" s="87">
        <f t="shared" si="127"/>
        <v>0</v>
      </c>
      <c r="I722" s="87">
        <f t="shared" si="126"/>
        <v>0</v>
      </c>
    </row>
    <row r="723" spans="1:9" x14ac:dyDescent="0.2">
      <c r="A723" s="65" t="s">
        <v>1052</v>
      </c>
      <c r="B723" s="66">
        <v>40101</v>
      </c>
      <c r="C723" s="66" t="s">
        <v>426</v>
      </c>
      <c r="D723" s="67" t="s">
        <v>491</v>
      </c>
      <c r="E723" s="66" t="s">
        <v>492</v>
      </c>
      <c r="F723" s="121">
        <v>42</v>
      </c>
      <c r="G723" s="68"/>
      <c r="H723" s="87">
        <f t="shared" si="127"/>
        <v>0</v>
      </c>
      <c r="I723" s="87">
        <f t="shared" si="126"/>
        <v>0</v>
      </c>
    </row>
    <row r="724" spans="1:9" x14ac:dyDescent="0.2">
      <c r="A724" s="65" t="s">
        <v>1053</v>
      </c>
      <c r="B724" s="66">
        <v>40902</v>
      </c>
      <c r="C724" s="66" t="s">
        <v>426</v>
      </c>
      <c r="D724" s="67" t="s">
        <v>493</v>
      </c>
      <c r="E724" s="66" t="s">
        <v>492</v>
      </c>
      <c r="F724" s="121">
        <v>42</v>
      </c>
      <c r="G724" s="68"/>
      <c r="H724" s="87">
        <f t="shared" si="127"/>
        <v>0</v>
      </c>
      <c r="I724" s="87">
        <f t="shared" si="126"/>
        <v>0</v>
      </c>
    </row>
    <row r="725" spans="1:9" x14ac:dyDescent="0.2">
      <c r="A725" s="65" t="s">
        <v>1054</v>
      </c>
      <c r="B725" s="66">
        <v>70516</v>
      </c>
      <c r="C725" s="66" t="s">
        <v>426</v>
      </c>
      <c r="D725" s="67" t="s">
        <v>459</v>
      </c>
      <c r="E725" s="66" t="s">
        <v>58</v>
      </c>
      <c r="F725" s="121">
        <v>400</v>
      </c>
      <c r="G725" s="68"/>
      <c r="H725" s="87">
        <f t="shared" si="127"/>
        <v>0</v>
      </c>
      <c r="I725" s="87">
        <f t="shared" si="126"/>
        <v>0</v>
      </c>
    </row>
    <row r="726" spans="1:9" x14ac:dyDescent="0.2">
      <c r="A726" s="65" t="s">
        <v>1055</v>
      </c>
      <c r="B726" s="66">
        <v>70586</v>
      </c>
      <c r="C726" s="66" t="s">
        <v>426</v>
      </c>
      <c r="D726" s="67" t="s">
        <v>522</v>
      </c>
      <c r="E726" s="66" t="s">
        <v>58</v>
      </c>
      <c r="F726" s="121">
        <v>552</v>
      </c>
      <c r="G726" s="68"/>
      <c r="H726" s="87">
        <f t="shared" si="127"/>
        <v>0</v>
      </c>
      <c r="I726" s="87">
        <f t="shared" si="126"/>
        <v>0</v>
      </c>
    </row>
    <row r="727" spans="1:9" x14ac:dyDescent="0.2">
      <c r="A727" s="65" t="s">
        <v>1056</v>
      </c>
      <c r="B727" s="66">
        <v>70585</v>
      </c>
      <c r="C727" s="66" t="s">
        <v>426</v>
      </c>
      <c r="D727" s="67" t="s">
        <v>523</v>
      </c>
      <c r="E727" s="66" t="s">
        <v>58</v>
      </c>
      <c r="F727" s="121">
        <v>463</v>
      </c>
      <c r="G727" s="68"/>
      <c r="H727" s="87">
        <f t="shared" si="127"/>
        <v>0</v>
      </c>
      <c r="I727" s="87">
        <f t="shared" si="126"/>
        <v>0</v>
      </c>
    </row>
    <row r="728" spans="1:9" x14ac:dyDescent="0.2">
      <c r="A728" s="65" t="s">
        <v>1057</v>
      </c>
      <c r="B728" s="66">
        <v>70584</v>
      </c>
      <c r="C728" s="66" t="s">
        <v>426</v>
      </c>
      <c r="D728" s="67" t="s">
        <v>524</v>
      </c>
      <c r="E728" s="66" t="s">
        <v>58</v>
      </c>
      <c r="F728" s="121">
        <v>562</v>
      </c>
      <c r="G728" s="68"/>
      <c r="H728" s="87">
        <f t="shared" si="127"/>
        <v>0</v>
      </c>
      <c r="I728" s="87">
        <f t="shared" si="126"/>
        <v>0</v>
      </c>
    </row>
    <row r="729" spans="1:9" x14ac:dyDescent="0.2">
      <c r="A729" s="65" t="s">
        <v>1058</v>
      </c>
      <c r="B729" s="66">
        <v>70583</v>
      </c>
      <c r="C729" s="66" t="s">
        <v>426</v>
      </c>
      <c r="D729" s="67" t="s">
        <v>525</v>
      </c>
      <c r="E729" s="66" t="s">
        <v>58</v>
      </c>
      <c r="F729" s="121">
        <v>300</v>
      </c>
      <c r="G729" s="68"/>
      <c r="H729" s="87">
        <f t="shared" si="127"/>
        <v>0</v>
      </c>
      <c r="I729" s="87">
        <f t="shared" si="126"/>
        <v>0</v>
      </c>
    </row>
    <row r="730" spans="1:9" x14ac:dyDescent="0.2">
      <c r="A730" s="65" t="s">
        <v>1059</v>
      </c>
      <c r="B730" s="66">
        <v>70710</v>
      </c>
      <c r="C730" s="66" t="s">
        <v>426</v>
      </c>
      <c r="D730" s="67" t="s">
        <v>188</v>
      </c>
      <c r="E730" s="66" t="s">
        <v>242</v>
      </c>
      <c r="F730" s="121">
        <v>24</v>
      </c>
      <c r="G730" s="68"/>
      <c r="H730" s="87">
        <f t="shared" si="127"/>
        <v>0</v>
      </c>
      <c r="I730" s="87">
        <f t="shared" si="126"/>
        <v>0</v>
      </c>
    </row>
    <row r="731" spans="1:9" x14ac:dyDescent="0.2">
      <c r="A731" s="65" t="s">
        <v>1060</v>
      </c>
      <c r="B731" s="66">
        <v>70716</v>
      </c>
      <c r="C731" s="66" t="s">
        <v>426</v>
      </c>
      <c r="D731" s="67" t="s">
        <v>469</v>
      </c>
      <c r="E731" s="66" t="s">
        <v>242</v>
      </c>
      <c r="F731" s="121">
        <v>2</v>
      </c>
      <c r="G731" s="68"/>
      <c r="H731" s="87">
        <f t="shared" si="127"/>
        <v>0</v>
      </c>
      <c r="I731" s="87">
        <f t="shared" si="126"/>
        <v>0</v>
      </c>
    </row>
    <row r="732" spans="1:9" x14ac:dyDescent="0.2">
      <c r="A732" s="65" t="s">
        <v>1061</v>
      </c>
      <c r="B732" s="66">
        <v>70633</v>
      </c>
      <c r="C732" s="66" t="s">
        <v>426</v>
      </c>
      <c r="D732" s="67" t="s">
        <v>470</v>
      </c>
      <c r="E732" s="66" t="s">
        <v>466</v>
      </c>
      <c r="F732" s="121">
        <v>2.93</v>
      </c>
      <c r="G732" s="68"/>
      <c r="H732" s="87">
        <f t="shared" si="127"/>
        <v>0</v>
      </c>
      <c r="I732" s="87">
        <f t="shared" si="126"/>
        <v>0</v>
      </c>
    </row>
    <row r="733" spans="1:9" x14ac:dyDescent="0.2">
      <c r="A733" s="65" t="s">
        <v>1062</v>
      </c>
      <c r="B733" s="66">
        <v>70634</v>
      </c>
      <c r="C733" s="66" t="s">
        <v>426</v>
      </c>
      <c r="D733" s="67" t="s">
        <v>471</v>
      </c>
      <c r="E733" s="66" t="s">
        <v>466</v>
      </c>
      <c r="F733" s="121">
        <v>1.28</v>
      </c>
      <c r="G733" s="68"/>
      <c r="H733" s="87">
        <f t="shared" si="127"/>
        <v>0</v>
      </c>
      <c r="I733" s="87">
        <f t="shared" si="126"/>
        <v>0</v>
      </c>
    </row>
    <row r="734" spans="1:9" ht="25.5" x14ac:dyDescent="0.2">
      <c r="A734" s="65" t="s">
        <v>1063</v>
      </c>
      <c r="B734" s="66">
        <v>71991</v>
      </c>
      <c r="C734" s="66" t="s">
        <v>426</v>
      </c>
      <c r="D734" s="67" t="s">
        <v>526</v>
      </c>
      <c r="E734" s="66" t="s">
        <v>242</v>
      </c>
      <c r="F734" s="121">
        <v>17</v>
      </c>
      <c r="G734" s="68"/>
      <c r="H734" s="87">
        <f t="shared" si="127"/>
        <v>0</v>
      </c>
      <c r="I734" s="87">
        <f t="shared" si="126"/>
        <v>0</v>
      </c>
    </row>
    <row r="735" spans="1:9" x14ac:dyDescent="0.2">
      <c r="A735" s="65" t="s">
        <v>1064</v>
      </c>
      <c r="B735" s="66">
        <v>72368</v>
      </c>
      <c r="C735" s="66" t="s">
        <v>426</v>
      </c>
      <c r="D735" s="67" t="s">
        <v>527</v>
      </c>
      <c r="E735" s="66" t="s">
        <v>242</v>
      </c>
      <c r="F735" s="121">
        <v>17</v>
      </c>
      <c r="G735" s="68"/>
      <c r="H735" s="87">
        <f t="shared" si="127"/>
        <v>0</v>
      </c>
      <c r="I735" s="87">
        <f t="shared" si="126"/>
        <v>0</v>
      </c>
    </row>
    <row r="736" spans="1:9" ht="25.5" x14ac:dyDescent="0.2">
      <c r="A736" s="65" t="s">
        <v>1065</v>
      </c>
      <c r="B736" s="66">
        <v>101657</v>
      </c>
      <c r="C736" s="66" t="s">
        <v>12</v>
      </c>
      <c r="D736" s="67" t="s">
        <v>528</v>
      </c>
      <c r="E736" s="66" t="s">
        <v>242</v>
      </c>
      <c r="F736" s="121">
        <v>51</v>
      </c>
      <c r="G736" s="68"/>
      <c r="H736" s="87">
        <f t="shared" si="127"/>
        <v>0</v>
      </c>
      <c r="I736" s="87">
        <f t="shared" si="126"/>
        <v>0</v>
      </c>
    </row>
    <row r="737" spans="1:9" x14ac:dyDescent="0.2">
      <c r="A737" s="65" t="s">
        <v>1066</v>
      </c>
      <c r="B737" s="66">
        <v>71381</v>
      </c>
      <c r="C737" s="66" t="s">
        <v>426</v>
      </c>
      <c r="D737" s="67" t="s">
        <v>430</v>
      </c>
      <c r="E737" s="66" t="s">
        <v>242</v>
      </c>
      <c r="F737" s="121">
        <v>17</v>
      </c>
      <c r="G737" s="68"/>
      <c r="H737" s="87">
        <f t="shared" si="127"/>
        <v>0</v>
      </c>
      <c r="I737" s="87">
        <f t="shared" si="126"/>
        <v>0</v>
      </c>
    </row>
    <row r="738" spans="1:9" x14ac:dyDescent="0.2">
      <c r="A738" s="65" t="s">
        <v>1067</v>
      </c>
      <c r="B738" s="66">
        <v>70540</v>
      </c>
      <c r="C738" s="66" t="s">
        <v>426</v>
      </c>
      <c r="D738" s="67" t="s">
        <v>529</v>
      </c>
      <c r="E738" s="66" t="s">
        <v>58</v>
      </c>
      <c r="F738" s="121">
        <v>34</v>
      </c>
      <c r="G738" s="68"/>
      <c r="H738" s="87">
        <f t="shared" si="127"/>
        <v>0</v>
      </c>
      <c r="I738" s="87">
        <f t="shared" si="126"/>
        <v>0</v>
      </c>
    </row>
    <row r="739" spans="1:9" x14ac:dyDescent="0.2">
      <c r="A739" s="65" t="s">
        <v>1068</v>
      </c>
      <c r="B739" s="66">
        <v>72518</v>
      </c>
      <c r="C739" s="66" t="s">
        <v>426</v>
      </c>
      <c r="D739" s="67" t="s">
        <v>530</v>
      </c>
      <c r="E739" s="66" t="s">
        <v>242</v>
      </c>
      <c r="F739" s="121">
        <v>17</v>
      </c>
      <c r="G739" s="68"/>
      <c r="H739" s="87">
        <f t="shared" si="127"/>
        <v>0</v>
      </c>
      <c r="I739" s="87">
        <f t="shared" si="126"/>
        <v>0</v>
      </c>
    </row>
    <row r="740" spans="1:9" x14ac:dyDescent="0.2">
      <c r="A740" s="65" t="s">
        <v>1069</v>
      </c>
      <c r="B740" s="66">
        <v>70561</v>
      </c>
      <c r="C740" s="66" t="s">
        <v>426</v>
      </c>
      <c r="D740" s="67" t="s">
        <v>531</v>
      </c>
      <c r="E740" s="66" t="s">
        <v>58</v>
      </c>
      <c r="F740" s="121">
        <v>108</v>
      </c>
      <c r="G740" s="68"/>
      <c r="H740" s="87">
        <f t="shared" si="127"/>
        <v>0</v>
      </c>
      <c r="I740" s="87">
        <f t="shared" si="126"/>
        <v>0</v>
      </c>
    </row>
    <row r="741" spans="1:9" x14ac:dyDescent="0.2">
      <c r="A741" s="65" t="s">
        <v>1070</v>
      </c>
      <c r="B741" s="66">
        <v>19</v>
      </c>
      <c r="C741" s="66" t="s">
        <v>437</v>
      </c>
      <c r="D741" s="67" t="s">
        <v>532</v>
      </c>
      <c r="E741" s="66" t="s">
        <v>242</v>
      </c>
      <c r="F741" s="121">
        <v>34</v>
      </c>
      <c r="G741" s="68"/>
      <c r="H741" s="87">
        <f t="shared" si="127"/>
        <v>0</v>
      </c>
      <c r="I741" s="87">
        <f t="shared" si="126"/>
        <v>0</v>
      </c>
    </row>
    <row r="742" spans="1:9" x14ac:dyDescent="0.2">
      <c r="A742" s="65" t="s">
        <v>1071</v>
      </c>
      <c r="B742" s="66">
        <v>71331</v>
      </c>
      <c r="C742" s="66" t="s">
        <v>426</v>
      </c>
      <c r="D742" s="67" t="s">
        <v>533</v>
      </c>
      <c r="E742" s="66" t="s">
        <v>242</v>
      </c>
      <c r="F742" s="121">
        <v>5</v>
      </c>
      <c r="G742" s="68"/>
      <c r="H742" s="87">
        <f t="shared" si="127"/>
        <v>0</v>
      </c>
      <c r="I742" s="87">
        <f t="shared" si="126"/>
        <v>0</v>
      </c>
    </row>
    <row r="743" spans="1:9" x14ac:dyDescent="0.2">
      <c r="A743" s="65" t="s">
        <v>1072</v>
      </c>
      <c r="B743" s="66">
        <v>71321</v>
      </c>
      <c r="C743" s="66" t="s">
        <v>426</v>
      </c>
      <c r="D743" s="67" t="s">
        <v>534</v>
      </c>
      <c r="E743" s="66" t="s">
        <v>242</v>
      </c>
      <c r="F743" s="121">
        <v>2</v>
      </c>
      <c r="G743" s="68"/>
      <c r="H743" s="87">
        <f t="shared" si="127"/>
        <v>0</v>
      </c>
      <c r="I743" s="87">
        <f t="shared" si="126"/>
        <v>0</v>
      </c>
    </row>
    <row r="744" spans="1:9" x14ac:dyDescent="0.2">
      <c r="A744" s="124"/>
      <c r="B744" s="99"/>
      <c r="C744" s="100"/>
      <c r="D744" s="101"/>
      <c r="E744" s="100"/>
      <c r="F744" s="115"/>
      <c r="G744" s="103"/>
      <c r="H744" s="90" t="s">
        <v>554</v>
      </c>
      <c r="I744" s="83">
        <f>SUM(I718:I743)</f>
        <v>0</v>
      </c>
    </row>
    <row r="745" spans="1:9" x14ac:dyDescent="0.2">
      <c r="A745" s="127" t="s">
        <v>675</v>
      </c>
      <c r="B745" s="69"/>
      <c r="C745" s="69"/>
      <c r="D745" s="69" t="s">
        <v>1107</v>
      </c>
      <c r="E745" s="69"/>
      <c r="F745" s="120"/>
      <c r="G745" s="69"/>
      <c r="H745" s="69"/>
      <c r="I745" s="87"/>
    </row>
    <row r="746" spans="1:9" x14ac:dyDescent="0.2">
      <c r="A746" s="65" t="s">
        <v>1073</v>
      </c>
      <c r="B746" s="66">
        <v>71194</v>
      </c>
      <c r="C746" s="66" t="s">
        <v>426</v>
      </c>
      <c r="D746" s="67" t="s">
        <v>517</v>
      </c>
      <c r="E746" s="66" t="s">
        <v>58</v>
      </c>
      <c r="F746" s="121">
        <v>2496</v>
      </c>
      <c r="G746" s="68"/>
      <c r="H746" s="87">
        <f t="shared" ref="H746:H773" si="128">ROUND(G746*(1+$H$3),2)</f>
        <v>0</v>
      </c>
      <c r="I746" s="87">
        <f t="shared" si="126"/>
        <v>0</v>
      </c>
    </row>
    <row r="747" spans="1:9" x14ac:dyDescent="0.2">
      <c r="A747" s="65" t="s">
        <v>1074</v>
      </c>
      <c r="B747" s="66">
        <v>71195</v>
      </c>
      <c r="C747" s="66" t="s">
        <v>426</v>
      </c>
      <c r="D747" s="67" t="s">
        <v>518</v>
      </c>
      <c r="E747" s="66" t="s">
        <v>58</v>
      </c>
      <c r="F747" s="121">
        <v>100</v>
      </c>
      <c r="G747" s="68"/>
      <c r="H747" s="87">
        <f t="shared" si="128"/>
        <v>0</v>
      </c>
      <c r="I747" s="87">
        <f t="shared" si="126"/>
        <v>0</v>
      </c>
    </row>
    <row r="748" spans="1:9" x14ac:dyDescent="0.2">
      <c r="A748" s="65" t="s">
        <v>1075</v>
      </c>
      <c r="B748" s="66">
        <v>71196</v>
      </c>
      <c r="C748" s="66" t="s">
        <v>426</v>
      </c>
      <c r="D748" s="67" t="s">
        <v>535</v>
      </c>
      <c r="E748" s="66" t="s">
        <v>58</v>
      </c>
      <c r="F748" s="121">
        <v>115</v>
      </c>
      <c r="G748" s="68"/>
      <c r="H748" s="87">
        <f t="shared" si="128"/>
        <v>0</v>
      </c>
      <c r="I748" s="87">
        <f t="shared" si="126"/>
        <v>0</v>
      </c>
    </row>
    <row r="749" spans="1:9" x14ac:dyDescent="0.2">
      <c r="A749" s="65" t="s">
        <v>1076</v>
      </c>
      <c r="B749" s="66">
        <v>71197</v>
      </c>
      <c r="C749" s="66" t="s">
        <v>426</v>
      </c>
      <c r="D749" s="67" t="s">
        <v>519</v>
      </c>
      <c r="E749" s="66" t="s">
        <v>58</v>
      </c>
      <c r="F749" s="121">
        <v>40</v>
      </c>
      <c r="G749" s="68"/>
      <c r="H749" s="87">
        <f t="shared" si="128"/>
        <v>0</v>
      </c>
      <c r="I749" s="87">
        <f t="shared" si="126"/>
        <v>0</v>
      </c>
    </row>
    <row r="750" spans="1:9" x14ac:dyDescent="0.2">
      <c r="A750" s="65" t="s">
        <v>1077</v>
      </c>
      <c r="B750" s="66">
        <v>71201</v>
      </c>
      <c r="C750" s="66" t="s">
        <v>426</v>
      </c>
      <c r="D750" s="67" t="s">
        <v>536</v>
      </c>
      <c r="E750" s="66" t="s">
        <v>58</v>
      </c>
      <c r="F750" s="121">
        <v>66</v>
      </c>
      <c r="G750" s="68"/>
      <c r="H750" s="87">
        <f t="shared" si="128"/>
        <v>0</v>
      </c>
      <c r="I750" s="87">
        <f t="shared" si="126"/>
        <v>0</v>
      </c>
    </row>
    <row r="751" spans="1:9" x14ac:dyDescent="0.2">
      <c r="A751" s="65" t="s">
        <v>1078</v>
      </c>
      <c r="B751" s="66">
        <v>70580</v>
      </c>
      <c r="C751" s="66" t="s">
        <v>426</v>
      </c>
      <c r="D751" s="67" t="s">
        <v>537</v>
      </c>
      <c r="E751" s="66" t="s">
        <v>58</v>
      </c>
      <c r="F751" s="121">
        <v>5530</v>
      </c>
      <c r="G751" s="68"/>
      <c r="H751" s="87">
        <f t="shared" si="128"/>
        <v>0</v>
      </c>
      <c r="I751" s="87">
        <f t="shared" si="126"/>
        <v>0</v>
      </c>
    </row>
    <row r="752" spans="1:9" x14ac:dyDescent="0.2">
      <c r="A752" s="65" t="s">
        <v>1079</v>
      </c>
      <c r="B752" s="66">
        <v>70581</v>
      </c>
      <c r="C752" s="66" t="s">
        <v>426</v>
      </c>
      <c r="D752" s="67" t="s">
        <v>538</v>
      </c>
      <c r="E752" s="66" t="s">
        <v>58</v>
      </c>
      <c r="F752" s="121">
        <v>7560</v>
      </c>
      <c r="G752" s="68"/>
      <c r="H752" s="87">
        <f t="shared" si="128"/>
        <v>0</v>
      </c>
      <c r="I752" s="87">
        <f t="shared" si="126"/>
        <v>0</v>
      </c>
    </row>
    <row r="753" spans="1:9" x14ac:dyDescent="0.2">
      <c r="A753" s="65" t="s">
        <v>1080</v>
      </c>
      <c r="B753" s="66">
        <v>70582</v>
      </c>
      <c r="C753" s="66" t="s">
        <v>426</v>
      </c>
      <c r="D753" s="67" t="s">
        <v>539</v>
      </c>
      <c r="E753" s="66" t="s">
        <v>58</v>
      </c>
      <c r="F753" s="121">
        <v>1830</v>
      </c>
      <c r="G753" s="68"/>
      <c r="H753" s="87">
        <f t="shared" si="128"/>
        <v>0</v>
      </c>
      <c r="I753" s="87">
        <f t="shared" si="126"/>
        <v>0</v>
      </c>
    </row>
    <row r="754" spans="1:9" x14ac:dyDescent="0.2">
      <c r="A754" s="65" t="s">
        <v>1081</v>
      </c>
      <c r="B754" s="66">
        <v>70561</v>
      </c>
      <c r="C754" s="66" t="s">
        <v>426</v>
      </c>
      <c r="D754" s="67" t="s">
        <v>531</v>
      </c>
      <c r="E754" s="66" t="s">
        <v>58</v>
      </c>
      <c r="F754" s="121">
        <v>80</v>
      </c>
      <c r="G754" s="68"/>
      <c r="H754" s="87">
        <f t="shared" si="128"/>
        <v>0</v>
      </c>
      <c r="I754" s="87">
        <f t="shared" si="126"/>
        <v>0</v>
      </c>
    </row>
    <row r="755" spans="1:9" x14ac:dyDescent="0.2">
      <c r="A755" s="65" t="s">
        <v>1082</v>
      </c>
      <c r="B755" s="66">
        <v>71622</v>
      </c>
      <c r="C755" s="66" t="s">
        <v>426</v>
      </c>
      <c r="D755" s="67" t="s">
        <v>540</v>
      </c>
      <c r="E755" s="66" t="s">
        <v>242</v>
      </c>
      <c r="F755" s="121">
        <v>204</v>
      </c>
      <c r="G755" s="68"/>
      <c r="H755" s="87">
        <f t="shared" si="128"/>
        <v>0</v>
      </c>
      <c r="I755" s="87">
        <f t="shared" si="126"/>
        <v>0</v>
      </c>
    </row>
    <row r="756" spans="1:9" x14ac:dyDescent="0.2">
      <c r="A756" s="65" t="s">
        <v>1083</v>
      </c>
      <c r="B756" s="66">
        <v>100903</v>
      </c>
      <c r="C756" s="66" t="s">
        <v>12</v>
      </c>
      <c r="D756" s="67" t="s">
        <v>541</v>
      </c>
      <c r="E756" s="66" t="s">
        <v>242</v>
      </c>
      <c r="F756" s="121">
        <v>408</v>
      </c>
      <c r="G756" s="68"/>
      <c r="H756" s="87">
        <f t="shared" si="128"/>
        <v>0</v>
      </c>
      <c r="I756" s="87">
        <f t="shared" si="126"/>
        <v>0</v>
      </c>
    </row>
    <row r="757" spans="1:9" x14ac:dyDescent="0.2">
      <c r="A757" s="65" t="s">
        <v>1084</v>
      </c>
      <c r="B757" s="66">
        <v>71615</v>
      </c>
      <c r="C757" s="66" t="s">
        <v>426</v>
      </c>
      <c r="D757" s="67" t="s">
        <v>542</v>
      </c>
      <c r="E757" s="66" t="s">
        <v>242</v>
      </c>
      <c r="F757" s="121">
        <v>18</v>
      </c>
      <c r="G757" s="68"/>
      <c r="H757" s="87">
        <f t="shared" si="128"/>
        <v>0</v>
      </c>
      <c r="I757" s="87">
        <f t="shared" si="126"/>
        <v>0</v>
      </c>
    </row>
    <row r="758" spans="1:9" x14ac:dyDescent="0.2">
      <c r="A758" s="65" t="s">
        <v>1085</v>
      </c>
      <c r="B758" s="66">
        <v>91610</v>
      </c>
      <c r="C758" s="66" t="s">
        <v>12</v>
      </c>
      <c r="D758" s="67" t="s">
        <v>543</v>
      </c>
      <c r="E758" s="66" t="s">
        <v>242</v>
      </c>
      <c r="F758" s="121">
        <v>18</v>
      </c>
      <c r="G758" s="68"/>
      <c r="H758" s="87">
        <f t="shared" si="128"/>
        <v>0</v>
      </c>
      <c r="I758" s="87">
        <f t="shared" si="126"/>
        <v>0</v>
      </c>
    </row>
    <row r="759" spans="1:9" ht="25.5" x14ac:dyDescent="0.2">
      <c r="A759" s="65" t="s">
        <v>1086</v>
      </c>
      <c r="B759" s="66">
        <v>20</v>
      </c>
      <c r="C759" s="66" t="s">
        <v>437</v>
      </c>
      <c r="D759" s="67" t="s">
        <v>544</v>
      </c>
      <c r="E759" s="66" t="s">
        <v>242</v>
      </c>
      <c r="F759" s="121">
        <v>14</v>
      </c>
      <c r="G759" s="68"/>
      <c r="H759" s="87">
        <f t="shared" si="128"/>
        <v>0</v>
      </c>
      <c r="I759" s="87">
        <f t="shared" si="126"/>
        <v>0</v>
      </c>
    </row>
    <row r="760" spans="1:9" ht="25.5" x14ac:dyDescent="0.2">
      <c r="A760" s="65" t="s">
        <v>1087</v>
      </c>
      <c r="B760" s="66">
        <v>21</v>
      </c>
      <c r="C760" s="66" t="s">
        <v>437</v>
      </c>
      <c r="D760" s="67" t="s">
        <v>545</v>
      </c>
      <c r="E760" s="66" t="s">
        <v>242</v>
      </c>
      <c r="F760" s="121">
        <v>4</v>
      </c>
      <c r="G760" s="68"/>
      <c r="H760" s="87">
        <f t="shared" si="128"/>
        <v>0</v>
      </c>
      <c r="I760" s="87">
        <f t="shared" si="126"/>
        <v>0</v>
      </c>
    </row>
    <row r="761" spans="1:9" x14ac:dyDescent="0.2">
      <c r="A761" s="65" t="s">
        <v>1088</v>
      </c>
      <c r="B761" s="66">
        <v>71615</v>
      </c>
      <c r="C761" s="66" t="s">
        <v>426</v>
      </c>
      <c r="D761" s="67" t="s">
        <v>542</v>
      </c>
      <c r="E761" s="66" t="s">
        <v>242</v>
      </c>
      <c r="F761" s="121">
        <v>18</v>
      </c>
      <c r="G761" s="68"/>
      <c r="H761" s="87">
        <f t="shared" si="128"/>
        <v>0</v>
      </c>
      <c r="I761" s="87">
        <f t="shared" si="126"/>
        <v>0</v>
      </c>
    </row>
    <row r="762" spans="1:9" x14ac:dyDescent="0.2">
      <c r="A762" s="65" t="s">
        <v>1089</v>
      </c>
      <c r="B762" s="66">
        <v>70691</v>
      </c>
      <c r="C762" s="66" t="s">
        <v>426</v>
      </c>
      <c r="D762" s="67" t="s">
        <v>546</v>
      </c>
      <c r="E762" s="66" t="s">
        <v>242</v>
      </c>
      <c r="F762" s="121">
        <v>391</v>
      </c>
      <c r="G762" s="68"/>
      <c r="H762" s="87">
        <f t="shared" si="128"/>
        <v>0</v>
      </c>
      <c r="I762" s="87">
        <f t="shared" si="126"/>
        <v>0</v>
      </c>
    </row>
    <row r="763" spans="1:9" x14ac:dyDescent="0.2">
      <c r="A763" s="65" t="s">
        <v>1090</v>
      </c>
      <c r="B763" s="66">
        <v>71598</v>
      </c>
      <c r="C763" s="66" t="s">
        <v>426</v>
      </c>
      <c r="D763" s="67" t="s">
        <v>547</v>
      </c>
      <c r="E763" s="66" t="s">
        <v>242</v>
      </c>
      <c r="F763" s="121">
        <v>32</v>
      </c>
      <c r="G763" s="68"/>
      <c r="H763" s="87">
        <f t="shared" si="128"/>
        <v>0</v>
      </c>
      <c r="I763" s="87">
        <f t="shared" si="126"/>
        <v>0</v>
      </c>
    </row>
    <row r="764" spans="1:9" x14ac:dyDescent="0.2">
      <c r="A764" s="65" t="s">
        <v>1091</v>
      </c>
      <c r="B764" s="66">
        <v>71440</v>
      </c>
      <c r="C764" s="66" t="s">
        <v>426</v>
      </c>
      <c r="D764" s="67" t="s">
        <v>548</v>
      </c>
      <c r="E764" s="66" t="s">
        <v>242</v>
      </c>
      <c r="F764" s="121">
        <v>24</v>
      </c>
      <c r="G764" s="68"/>
      <c r="H764" s="87">
        <f t="shared" si="128"/>
        <v>0</v>
      </c>
      <c r="I764" s="87">
        <f t="shared" si="126"/>
        <v>0</v>
      </c>
    </row>
    <row r="765" spans="1:9" x14ac:dyDescent="0.2">
      <c r="A765" s="65" t="s">
        <v>1092</v>
      </c>
      <c r="B765" s="66">
        <v>71431</v>
      </c>
      <c r="C765" s="66" t="s">
        <v>426</v>
      </c>
      <c r="D765" s="67" t="s">
        <v>549</v>
      </c>
      <c r="E765" s="66" t="s">
        <v>242</v>
      </c>
      <c r="F765" s="121">
        <v>40</v>
      </c>
      <c r="G765" s="68"/>
      <c r="H765" s="87">
        <f t="shared" si="128"/>
        <v>0</v>
      </c>
      <c r="I765" s="87">
        <f t="shared" si="126"/>
        <v>0</v>
      </c>
    </row>
    <row r="766" spans="1:9" x14ac:dyDescent="0.2">
      <c r="A766" s="65" t="s">
        <v>1093</v>
      </c>
      <c r="B766" s="66">
        <v>71443</v>
      </c>
      <c r="C766" s="66" t="s">
        <v>426</v>
      </c>
      <c r="D766" s="67" t="s">
        <v>550</v>
      </c>
      <c r="E766" s="66" t="s">
        <v>242</v>
      </c>
      <c r="F766" s="121">
        <v>36</v>
      </c>
      <c r="G766" s="68"/>
      <c r="H766" s="87">
        <f t="shared" si="128"/>
        <v>0</v>
      </c>
      <c r="I766" s="87">
        <f t="shared" si="126"/>
        <v>0</v>
      </c>
    </row>
    <row r="767" spans="1:9" x14ac:dyDescent="0.2">
      <c r="A767" s="65" t="s">
        <v>1094</v>
      </c>
      <c r="B767" s="66">
        <v>71443</v>
      </c>
      <c r="C767" s="66" t="s">
        <v>426</v>
      </c>
      <c r="D767" s="67" t="s">
        <v>551</v>
      </c>
      <c r="E767" s="66" t="s">
        <v>242</v>
      </c>
      <c r="F767" s="121">
        <v>22</v>
      </c>
      <c r="G767" s="68"/>
      <c r="H767" s="87">
        <f t="shared" si="128"/>
        <v>0</v>
      </c>
      <c r="I767" s="87">
        <f t="shared" si="126"/>
        <v>0</v>
      </c>
    </row>
    <row r="768" spans="1:9" x14ac:dyDescent="0.2">
      <c r="A768" s="65" t="s">
        <v>1095</v>
      </c>
      <c r="B768" s="66">
        <v>72585</v>
      </c>
      <c r="C768" s="66" t="s">
        <v>426</v>
      </c>
      <c r="D768" s="67" t="s">
        <v>552</v>
      </c>
      <c r="E768" s="66" t="s">
        <v>242</v>
      </c>
      <c r="F768" s="121">
        <v>10</v>
      </c>
      <c r="G768" s="68"/>
      <c r="H768" s="87">
        <f t="shared" si="128"/>
        <v>0</v>
      </c>
      <c r="I768" s="87">
        <f t="shared" si="126"/>
        <v>0</v>
      </c>
    </row>
    <row r="769" spans="1:9" x14ac:dyDescent="0.2">
      <c r="A769" s="65" t="s">
        <v>1096</v>
      </c>
      <c r="B769" s="66">
        <v>72578</v>
      </c>
      <c r="C769" s="66" t="s">
        <v>426</v>
      </c>
      <c r="D769" s="67" t="s">
        <v>553</v>
      </c>
      <c r="E769" s="66" t="s">
        <v>242</v>
      </c>
      <c r="F769" s="121">
        <v>211</v>
      </c>
      <c r="G769" s="68"/>
      <c r="H769" s="87">
        <f t="shared" si="128"/>
        <v>0</v>
      </c>
      <c r="I769" s="87">
        <f t="shared" si="126"/>
        <v>0</v>
      </c>
    </row>
    <row r="770" spans="1:9" x14ac:dyDescent="0.2">
      <c r="A770" s="65" t="s">
        <v>1097</v>
      </c>
      <c r="B770" s="66">
        <v>70392</v>
      </c>
      <c r="C770" s="66" t="s">
        <v>426</v>
      </c>
      <c r="D770" s="67" t="s">
        <v>498</v>
      </c>
      <c r="E770" s="66" t="s">
        <v>242</v>
      </c>
      <c r="F770" s="121">
        <v>72</v>
      </c>
      <c r="G770" s="68"/>
      <c r="H770" s="87">
        <f t="shared" si="128"/>
        <v>0</v>
      </c>
      <c r="I770" s="87">
        <f t="shared" si="126"/>
        <v>0</v>
      </c>
    </row>
    <row r="771" spans="1:9" x14ac:dyDescent="0.2">
      <c r="A771" s="65" t="s">
        <v>1098</v>
      </c>
      <c r="B771" s="66">
        <v>71862</v>
      </c>
      <c r="C771" s="66" t="s">
        <v>426</v>
      </c>
      <c r="D771" s="67" t="s">
        <v>499</v>
      </c>
      <c r="E771" s="66" t="s">
        <v>242</v>
      </c>
      <c r="F771" s="121">
        <v>72</v>
      </c>
      <c r="G771" s="68"/>
      <c r="H771" s="87">
        <f t="shared" si="128"/>
        <v>0</v>
      </c>
      <c r="I771" s="87">
        <f t="shared" si="126"/>
        <v>0</v>
      </c>
    </row>
    <row r="772" spans="1:9" x14ac:dyDescent="0.2">
      <c r="A772" s="65" t="s">
        <v>1099</v>
      </c>
      <c r="B772" s="66">
        <v>71331</v>
      </c>
      <c r="C772" s="66" t="s">
        <v>426</v>
      </c>
      <c r="D772" s="67" t="s">
        <v>533</v>
      </c>
      <c r="E772" s="66" t="s">
        <v>242</v>
      </c>
      <c r="F772" s="121">
        <v>55</v>
      </c>
      <c r="G772" s="68"/>
      <c r="H772" s="87">
        <f t="shared" si="128"/>
        <v>0</v>
      </c>
      <c r="I772" s="87">
        <f t="shared" ref="I772:I773" si="129">ROUND(H772*F772,2)</f>
        <v>0</v>
      </c>
    </row>
    <row r="773" spans="1:9" x14ac:dyDescent="0.2">
      <c r="A773" s="65" t="s">
        <v>1100</v>
      </c>
      <c r="B773" s="66">
        <v>71321</v>
      </c>
      <c r="C773" s="66" t="s">
        <v>426</v>
      </c>
      <c r="D773" s="67" t="s">
        <v>534</v>
      </c>
      <c r="E773" s="66" t="s">
        <v>242</v>
      </c>
      <c r="F773" s="121">
        <v>20</v>
      </c>
      <c r="G773" s="68"/>
      <c r="H773" s="87">
        <f t="shared" si="128"/>
        <v>0</v>
      </c>
      <c r="I773" s="87">
        <f t="shared" si="129"/>
        <v>0</v>
      </c>
    </row>
    <row r="774" spans="1:9" x14ac:dyDescent="0.2">
      <c r="A774" s="98"/>
      <c r="B774" s="99"/>
      <c r="C774" s="100"/>
      <c r="D774" s="101"/>
      <c r="E774" s="100"/>
      <c r="F774" s="102"/>
      <c r="G774" s="103"/>
      <c r="H774" s="90" t="s">
        <v>554</v>
      </c>
      <c r="I774" s="83">
        <f>SUM(I746:I773)</f>
        <v>0</v>
      </c>
    </row>
    <row r="775" spans="1:9" x14ac:dyDescent="0.2">
      <c r="A775" s="104"/>
      <c r="B775" s="105"/>
      <c r="C775" s="106"/>
      <c r="D775" s="107"/>
      <c r="E775" s="106"/>
      <c r="F775" s="108"/>
      <c r="G775" s="109"/>
      <c r="H775" s="110" t="s">
        <v>574</v>
      </c>
      <c r="I775" s="83">
        <f>SUM(I774,I744,I716,I708,I691,I676,I651)</f>
        <v>0</v>
      </c>
    </row>
    <row r="776" spans="1:9" x14ac:dyDescent="0.2">
      <c r="A776" s="104"/>
      <c r="B776" s="105"/>
      <c r="C776" s="106"/>
      <c r="D776" s="107"/>
      <c r="E776" s="106"/>
      <c r="F776" s="108"/>
      <c r="G776" s="109"/>
      <c r="H776" s="110" t="s">
        <v>573</v>
      </c>
      <c r="I776" s="83">
        <f>SUM(I775,I605,I584,I535,I365,I248,I120)</f>
        <v>0</v>
      </c>
    </row>
    <row r="777" spans="1:9" x14ac:dyDescent="0.2">
      <c r="A777" s="61"/>
      <c r="B777" s="61"/>
      <c r="C777" s="61"/>
      <c r="D777" s="61"/>
      <c r="E777" s="61"/>
      <c r="F777" s="61"/>
      <c r="G777" s="61"/>
      <c r="H777" s="61"/>
      <c r="I777" s="62"/>
    </row>
  </sheetData>
  <mergeCells count="1">
    <mergeCell ref="A5:I5"/>
  </mergeCells>
  <phoneticPr fontId="4" type="noConversion"/>
  <printOptions horizontalCentered="1"/>
  <pageMargins left="0.39370078740157483" right="0.39370078740157483" top="1.5748031496062993" bottom="0.78740157480314965" header="0" footer="0"/>
  <pageSetup paperSize="9" scale="65" fitToHeight="0" orientation="landscape" r:id="rId1"/>
  <headerFooter>
    <oddHeader>&amp;R&amp;G</oddHeader>
    <oddFooter>&amp;L&amp;10 04/10/2021&amp;CPágina &amp;P de &amp;N</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A106"/>
  <sheetViews>
    <sheetView view="pageBreakPreview" topLeftCell="A76" zoomScale="115" zoomScaleNormal="100" zoomScaleSheetLayoutView="115" workbookViewId="0">
      <pane xSplit="3" topLeftCell="D1" activePane="topRight" state="frozen"/>
      <selection activeCell="C7" sqref="C7"/>
      <selection pane="topRight" activeCell="B13" sqref="B13"/>
    </sheetView>
  </sheetViews>
  <sheetFormatPr defaultRowHeight="12.75" x14ac:dyDescent="0.2"/>
  <cols>
    <col min="1" max="1" width="9" style="60" customWidth="1"/>
    <col min="2" max="2" width="65.875" style="54" customWidth="1"/>
    <col min="3" max="3" width="13.625" style="60" customWidth="1"/>
    <col min="4" max="4" width="8.625" style="54" customWidth="1"/>
    <col min="5" max="5" width="13.625" style="54" customWidth="1"/>
    <col min="6" max="6" width="8.625" style="54" customWidth="1"/>
    <col min="7" max="7" width="13.625" style="54" customWidth="1"/>
    <col min="8" max="8" width="8.625" style="54" customWidth="1"/>
    <col min="9" max="9" width="13.625" style="54" customWidth="1"/>
    <col min="10" max="10" width="8.625" style="54" customWidth="1"/>
    <col min="11" max="11" width="13.625" style="54" customWidth="1"/>
    <col min="12" max="12" width="8.625" style="54" customWidth="1"/>
    <col min="13" max="13" width="13.625" style="54" customWidth="1"/>
    <col min="14" max="14" width="8.625" style="54" customWidth="1"/>
    <col min="15" max="15" width="13.625" style="54" customWidth="1"/>
    <col min="16" max="16" width="8.625" style="54" customWidth="1"/>
    <col min="17" max="17" width="13.625" style="54" customWidth="1"/>
    <col min="18" max="18" width="8.625" style="54" customWidth="1"/>
    <col min="19" max="19" width="13.625" style="54" customWidth="1"/>
    <col min="20" max="20" width="8.625" style="54" customWidth="1"/>
    <col min="21" max="21" width="13.625" style="54" customWidth="1"/>
    <col min="22" max="22" width="8.625" style="54" customWidth="1"/>
    <col min="23" max="23" width="13.625" style="54" customWidth="1"/>
    <col min="24" max="24" width="8.625" style="54" customWidth="1"/>
    <col min="25" max="25" width="13.625" style="54" customWidth="1"/>
    <col min="26" max="26" width="8.625" style="54" customWidth="1"/>
    <col min="27" max="27" width="13.625" style="54" customWidth="1"/>
    <col min="28" max="28" width="8.625" style="54" customWidth="1"/>
    <col min="29" max="29" width="13.625" style="54" customWidth="1"/>
    <col min="30" max="30" width="8.625" style="54" customWidth="1"/>
    <col min="31" max="31" width="13.625" style="54" customWidth="1"/>
    <col min="32" max="32" width="8.625" style="54" customWidth="1"/>
    <col min="33" max="33" width="13.625" style="54" customWidth="1"/>
    <col min="34" max="34" width="8.625" style="54" customWidth="1"/>
    <col min="35" max="35" width="13.625" style="54" customWidth="1"/>
    <col min="36" max="36" width="8.625" style="54" customWidth="1"/>
    <col min="37" max="37" width="13.625" style="54" customWidth="1"/>
    <col min="38" max="38" width="8.625" style="54" customWidth="1"/>
    <col min="39" max="39" width="13.625" style="54" customWidth="1"/>
    <col min="40" max="40" width="8.625" style="54" customWidth="1"/>
    <col min="41" max="41" width="13.625" style="54" customWidth="1"/>
    <col min="42" max="42" width="8.625" style="54" customWidth="1"/>
    <col min="43" max="43" width="13.625" style="54" customWidth="1"/>
    <col min="44" max="44" width="8.625" style="54" customWidth="1"/>
    <col min="45" max="45" width="13.625" style="54" customWidth="1"/>
    <col min="46" max="46" width="8.625" style="54" customWidth="1"/>
    <col min="47" max="47" width="13.625" style="54" customWidth="1"/>
    <col min="48" max="48" width="8.625" style="54" customWidth="1"/>
    <col min="49" max="49" width="13.625" style="54" customWidth="1"/>
    <col min="50" max="50" width="8.625" style="54" customWidth="1"/>
    <col min="51" max="51" width="13.625" style="54" customWidth="1"/>
    <col min="52" max="52" width="8.625" style="54" hidden="1" customWidth="1"/>
    <col min="53" max="53" width="13.625" style="54" hidden="1" customWidth="1"/>
    <col min="54" max="16384" width="9" style="54"/>
  </cols>
  <sheetData>
    <row r="1" spans="1:53" s="147" customFormat="1" ht="14.25" customHeight="1" x14ac:dyDescent="0.2">
      <c r="A1" s="160" t="s">
        <v>321</v>
      </c>
      <c r="B1" s="160" t="s">
        <v>322</v>
      </c>
      <c r="C1" s="160" t="s">
        <v>323</v>
      </c>
      <c r="D1" s="158" t="s">
        <v>329</v>
      </c>
      <c r="E1" s="159"/>
      <c r="F1" s="158" t="s">
        <v>330</v>
      </c>
      <c r="G1" s="159"/>
      <c r="H1" s="158" t="s">
        <v>331</v>
      </c>
      <c r="I1" s="159"/>
      <c r="J1" s="158" t="s">
        <v>332</v>
      </c>
      <c r="K1" s="159"/>
      <c r="L1" s="158" t="s">
        <v>333</v>
      </c>
      <c r="M1" s="159"/>
      <c r="N1" s="158" t="s">
        <v>334</v>
      </c>
      <c r="O1" s="159"/>
      <c r="P1" s="158" t="s">
        <v>335</v>
      </c>
      <c r="Q1" s="159"/>
      <c r="R1" s="158" t="s">
        <v>336</v>
      </c>
      <c r="S1" s="159"/>
      <c r="T1" s="158" t="s">
        <v>337</v>
      </c>
      <c r="U1" s="159"/>
      <c r="V1" s="158" t="s">
        <v>338</v>
      </c>
      <c r="W1" s="159"/>
      <c r="X1" s="158" t="s">
        <v>339</v>
      </c>
      <c r="Y1" s="159"/>
      <c r="Z1" s="158" t="s">
        <v>340</v>
      </c>
      <c r="AA1" s="159"/>
      <c r="AB1" s="158" t="s">
        <v>1113</v>
      </c>
      <c r="AC1" s="159"/>
      <c r="AD1" s="158" t="s">
        <v>1114</v>
      </c>
      <c r="AE1" s="159"/>
      <c r="AF1" s="158" t="s">
        <v>1115</v>
      </c>
      <c r="AG1" s="159"/>
      <c r="AH1" s="158" t="s">
        <v>1116</v>
      </c>
      <c r="AI1" s="159"/>
      <c r="AJ1" s="158" t="s">
        <v>1117</v>
      </c>
      <c r="AK1" s="159"/>
      <c r="AL1" s="158" t="s">
        <v>1118</v>
      </c>
      <c r="AM1" s="159"/>
      <c r="AN1" s="158" t="s">
        <v>1119</v>
      </c>
      <c r="AO1" s="159"/>
      <c r="AP1" s="158" t="s">
        <v>1120</v>
      </c>
      <c r="AQ1" s="159"/>
      <c r="AR1" s="158" t="s">
        <v>1121</v>
      </c>
      <c r="AS1" s="159"/>
      <c r="AT1" s="158" t="s">
        <v>1122</v>
      </c>
      <c r="AU1" s="159"/>
      <c r="AV1" s="158" t="s">
        <v>1123</v>
      </c>
      <c r="AW1" s="159"/>
      <c r="AX1" s="158" t="s">
        <v>1124</v>
      </c>
      <c r="AY1" s="159"/>
      <c r="AZ1" s="162" t="s">
        <v>341</v>
      </c>
      <c r="BA1" s="162"/>
    </row>
    <row r="2" spans="1:53" s="147" customFormat="1" x14ac:dyDescent="0.2">
      <c r="A2" s="161"/>
      <c r="B2" s="161"/>
      <c r="C2" s="161"/>
      <c r="D2" s="148" t="s">
        <v>328</v>
      </c>
      <c r="E2" s="148" t="s">
        <v>327</v>
      </c>
      <c r="F2" s="148" t="s">
        <v>328</v>
      </c>
      <c r="G2" s="148" t="s">
        <v>327</v>
      </c>
      <c r="H2" s="148" t="s">
        <v>328</v>
      </c>
      <c r="I2" s="148" t="s">
        <v>327</v>
      </c>
      <c r="J2" s="148" t="s">
        <v>328</v>
      </c>
      <c r="K2" s="148" t="s">
        <v>327</v>
      </c>
      <c r="L2" s="148" t="s">
        <v>328</v>
      </c>
      <c r="M2" s="148" t="s">
        <v>327</v>
      </c>
      <c r="N2" s="148" t="s">
        <v>328</v>
      </c>
      <c r="O2" s="148" t="s">
        <v>327</v>
      </c>
      <c r="P2" s="148" t="s">
        <v>328</v>
      </c>
      <c r="Q2" s="148" t="s">
        <v>327</v>
      </c>
      <c r="R2" s="148" t="s">
        <v>328</v>
      </c>
      <c r="S2" s="148" t="s">
        <v>327</v>
      </c>
      <c r="T2" s="148" t="s">
        <v>328</v>
      </c>
      <c r="U2" s="148" t="s">
        <v>327</v>
      </c>
      <c r="V2" s="148" t="s">
        <v>328</v>
      </c>
      <c r="W2" s="148" t="s">
        <v>327</v>
      </c>
      <c r="X2" s="148" t="s">
        <v>328</v>
      </c>
      <c r="Y2" s="148" t="s">
        <v>327</v>
      </c>
      <c r="Z2" s="148" t="s">
        <v>328</v>
      </c>
      <c r="AA2" s="148" t="s">
        <v>327</v>
      </c>
      <c r="AB2" s="148" t="s">
        <v>328</v>
      </c>
      <c r="AC2" s="148" t="s">
        <v>327</v>
      </c>
      <c r="AD2" s="148" t="s">
        <v>328</v>
      </c>
      <c r="AE2" s="148" t="s">
        <v>327</v>
      </c>
      <c r="AF2" s="148" t="s">
        <v>328</v>
      </c>
      <c r="AG2" s="148" t="s">
        <v>327</v>
      </c>
      <c r="AH2" s="148" t="s">
        <v>328</v>
      </c>
      <c r="AI2" s="148" t="s">
        <v>327</v>
      </c>
      <c r="AJ2" s="148" t="s">
        <v>328</v>
      </c>
      <c r="AK2" s="148" t="s">
        <v>327</v>
      </c>
      <c r="AL2" s="148" t="s">
        <v>328</v>
      </c>
      <c r="AM2" s="148" t="s">
        <v>327</v>
      </c>
      <c r="AN2" s="148" t="s">
        <v>328</v>
      </c>
      <c r="AO2" s="148" t="s">
        <v>327</v>
      </c>
      <c r="AP2" s="148" t="s">
        <v>328</v>
      </c>
      <c r="AQ2" s="148" t="s">
        <v>327</v>
      </c>
      <c r="AR2" s="148" t="s">
        <v>328</v>
      </c>
      <c r="AS2" s="148" t="s">
        <v>327</v>
      </c>
      <c r="AT2" s="148" t="s">
        <v>328</v>
      </c>
      <c r="AU2" s="148" t="s">
        <v>327</v>
      </c>
      <c r="AV2" s="148" t="s">
        <v>328</v>
      </c>
      <c r="AW2" s="148" t="s">
        <v>327</v>
      </c>
      <c r="AX2" s="148" t="s">
        <v>328</v>
      </c>
      <c r="AY2" s="148" t="s">
        <v>327</v>
      </c>
      <c r="AZ2" s="162"/>
      <c r="BA2" s="162"/>
    </row>
    <row r="3" spans="1:53" s="111" customFormat="1" x14ac:dyDescent="0.2">
      <c r="A3" s="128">
        <f>'P.O. GERAL'!A7</f>
        <v>1</v>
      </c>
      <c r="B3" s="130" t="str">
        <f>'P.O. GERAL'!D7</f>
        <v>IMPLANTAÇÃO E PÁTIO INTERNO</v>
      </c>
      <c r="C3" s="137">
        <f>SUM(C4:C12)</f>
        <v>0</v>
      </c>
      <c r="D3" s="134"/>
      <c r="E3" s="137">
        <f>SUM(E4:E12)</f>
        <v>0</v>
      </c>
      <c r="F3" s="134"/>
      <c r="G3" s="137">
        <f>SUM(G4:G12)</f>
        <v>0</v>
      </c>
      <c r="H3" s="134"/>
      <c r="I3" s="137">
        <f>SUM(I4:I12)</f>
        <v>0</v>
      </c>
      <c r="J3" s="134"/>
      <c r="K3" s="137">
        <f>SUM(K4:K12)</f>
        <v>0</v>
      </c>
      <c r="L3" s="134"/>
      <c r="M3" s="137">
        <f>SUM(M4:M12)</f>
        <v>0</v>
      </c>
      <c r="N3" s="134"/>
      <c r="O3" s="137">
        <f>SUM(O4:O12)</f>
        <v>0</v>
      </c>
      <c r="P3" s="134"/>
      <c r="Q3" s="137">
        <f>SUM(Q4:Q12)</f>
        <v>0</v>
      </c>
      <c r="R3" s="134"/>
      <c r="S3" s="137">
        <f>SUM(S4:S12)</f>
        <v>0</v>
      </c>
      <c r="T3" s="134"/>
      <c r="U3" s="137">
        <f>SUM(U4:U12)</f>
        <v>0</v>
      </c>
      <c r="V3" s="134"/>
      <c r="W3" s="137">
        <f>SUM(W4:W12)</f>
        <v>0</v>
      </c>
      <c r="X3" s="134"/>
      <c r="Y3" s="137">
        <f>SUM(Y4:Y12)</f>
        <v>0</v>
      </c>
      <c r="Z3" s="134"/>
      <c r="AA3" s="137">
        <f>SUM(AA4:AA12)</f>
        <v>0</v>
      </c>
      <c r="AB3" s="134"/>
      <c r="AC3" s="137">
        <f>SUM(AC4:AC12)</f>
        <v>0</v>
      </c>
      <c r="AD3" s="134"/>
      <c r="AE3" s="137">
        <f>SUM(AE4:AE12)</f>
        <v>0</v>
      </c>
      <c r="AF3" s="134"/>
      <c r="AG3" s="137">
        <f>SUM(AG4:AG12)</f>
        <v>0</v>
      </c>
      <c r="AH3" s="134"/>
      <c r="AI3" s="137">
        <f>SUM(AI4:AI12)</f>
        <v>0</v>
      </c>
      <c r="AJ3" s="134"/>
      <c r="AK3" s="137">
        <f>SUM(AK4:AK12)</f>
        <v>0</v>
      </c>
      <c r="AL3" s="134"/>
      <c r="AM3" s="137">
        <f>SUM(AM4:AM12)</f>
        <v>0</v>
      </c>
      <c r="AN3" s="134"/>
      <c r="AO3" s="137">
        <f>SUM(AO4:AO12)</f>
        <v>0</v>
      </c>
      <c r="AP3" s="134"/>
      <c r="AQ3" s="137">
        <f>SUM(AQ4:AQ12)</f>
        <v>0</v>
      </c>
      <c r="AR3" s="134"/>
      <c r="AS3" s="137">
        <f>SUM(AS4:AS12)</f>
        <v>0</v>
      </c>
      <c r="AT3" s="134"/>
      <c r="AU3" s="137">
        <f>SUM(AU4:AU12)</f>
        <v>0</v>
      </c>
      <c r="AV3" s="134"/>
      <c r="AW3" s="137">
        <f>SUM(AW4:AW12)</f>
        <v>0</v>
      </c>
      <c r="AX3" s="134"/>
      <c r="AY3" s="137">
        <f>SUM(AY4:AY12)</f>
        <v>0</v>
      </c>
      <c r="AZ3" s="132" t="e">
        <f>BA3/C3</f>
        <v>#DIV/0!</v>
      </c>
      <c r="BA3" s="137">
        <f>AY3+AW3+AU3+AS3+AQ3+AO3+AM3+AK3+AI3+AG3+AE3+AC3+AA3+Y3+W3+U3+S3+Q3+O3+M3+K3+I3+G3+E3</f>
        <v>0</v>
      </c>
    </row>
    <row r="4" spans="1:53" x14ac:dyDescent="0.2">
      <c r="A4" s="129" t="str">
        <f>'P.O. GERAL'!A8</f>
        <v>1.1</v>
      </c>
      <c r="B4" s="136" t="str">
        <f>'P.O. GERAL'!D8</f>
        <v>SERVIÇOS PRELIMINARES</v>
      </c>
      <c r="C4" s="131">
        <f>'P.O. GERAL'!I22</f>
        <v>0</v>
      </c>
      <c r="D4" s="132">
        <v>0.5</v>
      </c>
      <c r="E4" s="131">
        <f>ROUND(D4*$C$4,2)</f>
        <v>0</v>
      </c>
      <c r="F4" s="132">
        <v>0.5</v>
      </c>
      <c r="G4" s="131">
        <f>ROUND(F4*$C$4,2)</f>
        <v>0</v>
      </c>
      <c r="H4" s="132"/>
      <c r="I4" s="131">
        <f>ROUND(H4*$C$4,2)</f>
        <v>0</v>
      </c>
      <c r="J4" s="132"/>
      <c r="K4" s="131">
        <f>ROUND(J4*$C$4,2)</f>
        <v>0</v>
      </c>
      <c r="L4" s="132"/>
      <c r="M4" s="131">
        <f>ROUND(L4*$C$4,2)</f>
        <v>0</v>
      </c>
      <c r="N4" s="132"/>
      <c r="O4" s="131">
        <f>ROUND(N4*$C$4,2)</f>
        <v>0</v>
      </c>
      <c r="P4" s="132"/>
      <c r="Q4" s="131">
        <f>ROUND(P4*$C$4,2)</f>
        <v>0</v>
      </c>
      <c r="R4" s="132"/>
      <c r="S4" s="131">
        <f>ROUND(R4*$C$4,2)</f>
        <v>0</v>
      </c>
      <c r="T4" s="132"/>
      <c r="U4" s="131">
        <f>ROUND(T4*$C$4,2)</f>
        <v>0</v>
      </c>
      <c r="V4" s="132"/>
      <c r="W4" s="131">
        <f>ROUND(V4*$C$4,2)</f>
        <v>0</v>
      </c>
      <c r="X4" s="132"/>
      <c r="Y4" s="131">
        <f>ROUND(X4*$C$4,2)</f>
        <v>0</v>
      </c>
      <c r="Z4" s="132"/>
      <c r="AA4" s="131">
        <f>ROUND(Z4*$C$4,2)</f>
        <v>0</v>
      </c>
      <c r="AB4" s="132"/>
      <c r="AC4" s="131">
        <f>ROUND(AB4*$C$4,2)</f>
        <v>0</v>
      </c>
      <c r="AD4" s="132"/>
      <c r="AE4" s="131">
        <f>ROUND(AD4*$C$4,2)</f>
        <v>0</v>
      </c>
      <c r="AF4" s="132"/>
      <c r="AG4" s="131">
        <f>ROUND(AF4*$C$4,2)</f>
        <v>0</v>
      </c>
      <c r="AH4" s="132"/>
      <c r="AI4" s="131">
        <f>ROUND(AH4*$C$4,2)</f>
        <v>0</v>
      </c>
      <c r="AJ4" s="132"/>
      <c r="AK4" s="131">
        <f>ROUND(AJ4*$C$4,2)</f>
        <v>0</v>
      </c>
      <c r="AL4" s="132"/>
      <c r="AM4" s="131">
        <f>ROUND(AL4*$C$4,2)</f>
        <v>0</v>
      </c>
      <c r="AN4" s="132"/>
      <c r="AO4" s="131">
        <f>ROUND(AN4*$C$4,2)</f>
        <v>0</v>
      </c>
      <c r="AP4" s="132"/>
      <c r="AQ4" s="131">
        <f>ROUND(AP4*$C$4,2)</f>
        <v>0</v>
      </c>
      <c r="AR4" s="132"/>
      <c r="AS4" s="131">
        <f>ROUND(AR4*$C$4,2)</f>
        <v>0</v>
      </c>
      <c r="AT4" s="132"/>
      <c r="AU4" s="131">
        <f>ROUND(AT4*$C$4,2)</f>
        <v>0</v>
      </c>
      <c r="AV4" s="132"/>
      <c r="AW4" s="131">
        <f>ROUND(AV4*$C$4,2)</f>
        <v>0</v>
      </c>
      <c r="AX4" s="132"/>
      <c r="AY4" s="131">
        <f>ROUND(AX4*$C$4,2)</f>
        <v>0</v>
      </c>
      <c r="AZ4" s="132" t="e">
        <f t="shared" ref="AZ4:AZ67" si="0">BA4/C4</f>
        <v>#DIV/0!</v>
      </c>
      <c r="BA4" s="131">
        <f>AY4+AW4+AU4+AS4+AQ4+AO4+AM4+AK4+AI4+AG4+AE4+AC4+AA4+Y4+W4+U4+S4+Q4+O4+M4+K4+I4+G4+E4</f>
        <v>0</v>
      </c>
    </row>
    <row r="5" spans="1:53" x14ac:dyDescent="0.2">
      <c r="A5" s="129" t="str">
        <f>'P.O. GERAL'!A23</f>
        <v>1.2</v>
      </c>
      <c r="B5" s="136" t="str">
        <f>'P.O. GERAL'!D23</f>
        <v>ESTRUTURA</v>
      </c>
      <c r="C5" s="131">
        <f>'P.O. GERAL'!I35</f>
        <v>0</v>
      </c>
      <c r="D5" s="132"/>
      <c r="E5" s="131">
        <f>ROUND(D5*$C$5,2)</f>
        <v>0</v>
      </c>
      <c r="F5" s="132">
        <v>0.4</v>
      </c>
      <c r="G5" s="131">
        <f>ROUND(F5*$C$5,2)</f>
        <v>0</v>
      </c>
      <c r="H5" s="132">
        <v>0.3</v>
      </c>
      <c r="I5" s="131">
        <f>ROUND(H5*$C$5,2)</f>
        <v>0</v>
      </c>
      <c r="J5" s="132">
        <v>0.3</v>
      </c>
      <c r="K5" s="131">
        <f>ROUNDUP(J5*$C$5,2)</f>
        <v>0</v>
      </c>
      <c r="L5" s="132"/>
      <c r="M5" s="131">
        <f>ROUND(L5*$C$5,2)</f>
        <v>0</v>
      </c>
      <c r="N5" s="132"/>
      <c r="O5" s="131">
        <f>ROUND(N5*$C$5,2)</f>
        <v>0</v>
      </c>
      <c r="P5" s="132"/>
      <c r="Q5" s="131">
        <f>ROUND(P5*$C$5,2)</f>
        <v>0</v>
      </c>
      <c r="R5" s="132"/>
      <c r="S5" s="131">
        <f>ROUND(R5*$C$5,2)</f>
        <v>0</v>
      </c>
      <c r="T5" s="132"/>
      <c r="U5" s="131">
        <f>ROUND(T5*$C$5,2)</f>
        <v>0</v>
      </c>
      <c r="V5" s="132"/>
      <c r="W5" s="131">
        <f>ROUND(V5*$C$5,2)</f>
        <v>0</v>
      </c>
      <c r="X5" s="132"/>
      <c r="Y5" s="131">
        <f>ROUND(X5*$C$5,2)</f>
        <v>0</v>
      </c>
      <c r="Z5" s="132"/>
      <c r="AA5" s="131">
        <f>ROUND(Z5*$C$5,2)</f>
        <v>0</v>
      </c>
      <c r="AB5" s="132"/>
      <c r="AC5" s="131">
        <f>ROUND(AB5*$C$5,2)</f>
        <v>0</v>
      </c>
      <c r="AD5" s="132"/>
      <c r="AE5" s="131">
        <f>ROUND(AD5*$C$5,2)</f>
        <v>0</v>
      </c>
      <c r="AF5" s="132"/>
      <c r="AG5" s="131">
        <f>ROUND(AF5*$C$5,2)</f>
        <v>0</v>
      </c>
      <c r="AH5" s="132"/>
      <c r="AI5" s="131">
        <f>ROUND(AH5*$C$5,2)</f>
        <v>0</v>
      </c>
      <c r="AJ5" s="132"/>
      <c r="AK5" s="131">
        <f>ROUND(AJ5*$C$5,2)</f>
        <v>0</v>
      </c>
      <c r="AL5" s="132"/>
      <c r="AM5" s="131">
        <f>ROUND(AL5*$C$5,2)</f>
        <v>0</v>
      </c>
      <c r="AN5" s="132"/>
      <c r="AO5" s="131">
        <f>ROUND(AN5*$C$5,2)</f>
        <v>0</v>
      </c>
      <c r="AP5" s="132"/>
      <c r="AQ5" s="131">
        <f>ROUND(AP5*$C$5,2)</f>
        <v>0</v>
      </c>
      <c r="AR5" s="132"/>
      <c r="AS5" s="131">
        <f>ROUND(AR5*$C$5,2)</f>
        <v>0</v>
      </c>
      <c r="AT5" s="132"/>
      <c r="AU5" s="131">
        <f>ROUND(AT5*$C$5,2)</f>
        <v>0</v>
      </c>
      <c r="AV5" s="132"/>
      <c r="AW5" s="131">
        <f>ROUND(AV5*$C$5,2)</f>
        <v>0</v>
      </c>
      <c r="AX5" s="132"/>
      <c r="AY5" s="131">
        <f>ROUND(AX5*$C$5,2)</f>
        <v>0</v>
      </c>
      <c r="AZ5" s="132" t="e">
        <f t="shared" si="0"/>
        <v>#DIV/0!</v>
      </c>
      <c r="BA5" s="131">
        <f t="shared" ref="BA5:BA68" si="1">AY5+AW5+AU5+AS5+AQ5+AO5+AM5+AK5+AI5+AG5+AE5+AC5+AA5+Y5+W5+U5+S5+Q5+O5+M5+K5+I5+G5+E5</f>
        <v>0</v>
      </c>
    </row>
    <row r="6" spans="1:53" x14ac:dyDescent="0.2">
      <c r="A6" s="129" t="str">
        <f>'P.O. GERAL'!A36</f>
        <v>1.3</v>
      </c>
      <c r="B6" s="136" t="str">
        <f>'P.O. GERAL'!D36</f>
        <v>ALVENARIA/VEDAÇÃO</v>
      </c>
      <c r="C6" s="131">
        <f>'P.O. GERAL'!I49</f>
        <v>0</v>
      </c>
      <c r="D6" s="132"/>
      <c r="E6" s="131">
        <f>ROUND(D6*$C$6,2)</f>
        <v>0</v>
      </c>
      <c r="F6" s="132"/>
      <c r="G6" s="131">
        <f>ROUND(F6*$C$6,2)</f>
        <v>0</v>
      </c>
      <c r="H6" s="132"/>
      <c r="I6" s="131">
        <f>ROUND(H6*$C$6,2)</f>
        <v>0</v>
      </c>
      <c r="J6" s="132"/>
      <c r="K6" s="131">
        <f>ROUND(J6*$C$6,2)</f>
        <v>0</v>
      </c>
      <c r="L6" s="132">
        <v>0.3</v>
      </c>
      <c r="M6" s="131">
        <f>ROUND(L6*$C$6,2)</f>
        <v>0</v>
      </c>
      <c r="N6" s="132">
        <v>0.3</v>
      </c>
      <c r="O6" s="131">
        <f>ROUND(N6*$C$6,2)</f>
        <v>0</v>
      </c>
      <c r="P6" s="132">
        <v>0.4</v>
      </c>
      <c r="Q6" s="131">
        <f>ROUND(P6*$C$6,2)</f>
        <v>0</v>
      </c>
      <c r="R6" s="132"/>
      <c r="S6" s="131">
        <f>ROUND(R6*$C$6,2)</f>
        <v>0</v>
      </c>
      <c r="T6" s="132"/>
      <c r="U6" s="131">
        <f>ROUND(T6*$C$6,2)</f>
        <v>0</v>
      </c>
      <c r="V6" s="132"/>
      <c r="W6" s="131">
        <f>ROUND(V6*$C$6,2)</f>
        <v>0</v>
      </c>
      <c r="X6" s="132"/>
      <c r="Y6" s="131">
        <f>ROUND(X6*$C$6,2)</f>
        <v>0</v>
      </c>
      <c r="Z6" s="132"/>
      <c r="AA6" s="131">
        <f>ROUND(Z6*$C$6,2)</f>
        <v>0</v>
      </c>
      <c r="AB6" s="132"/>
      <c r="AC6" s="131">
        <f>ROUND(AB6*$C$6,2)</f>
        <v>0</v>
      </c>
      <c r="AD6" s="132"/>
      <c r="AE6" s="131">
        <f>ROUND(AD6*$C$6,2)</f>
        <v>0</v>
      </c>
      <c r="AF6" s="132"/>
      <c r="AG6" s="131">
        <f>ROUND(AF6*$C$6,2)</f>
        <v>0</v>
      </c>
      <c r="AH6" s="132"/>
      <c r="AI6" s="131">
        <f>ROUND(AH6*$C$6,2)</f>
        <v>0</v>
      </c>
      <c r="AJ6" s="132"/>
      <c r="AK6" s="131">
        <f>ROUND(AJ6*$C$6,2)</f>
        <v>0</v>
      </c>
      <c r="AL6" s="132"/>
      <c r="AM6" s="131">
        <f>ROUND(AL6*$C$6,2)</f>
        <v>0</v>
      </c>
      <c r="AN6" s="132"/>
      <c r="AO6" s="131">
        <f>ROUND(AN6*$C$6,2)</f>
        <v>0</v>
      </c>
      <c r="AP6" s="132"/>
      <c r="AQ6" s="131">
        <f>ROUND(AP6*$C$6,2)</f>
        <v>0</v>
      </c>
      <c r="AR6" s="132"/>
      <c r="AS6" s="131">
        <f>ROUND(AR6*$C$6,2)</f>
        <v>0</v>
      </c>
      <c r="AT6" s="132"/>
      <c r="AU6" s="131">
        <f>ROUND(AT6*$C$6,2)</f>
        <v>0</v>
      </c>
      <c r="AV6" s="132"/>
      <c r="AW6" s="131">
        <f>ROUND(AV6*$C$6,2)</f>
        <v>0</v>
      </c>
      <c r="AX6" s="132"/>
      <c r="AY6" s="131">
        <f>ROUND(AX6*$C$6,2)</f>
        <v>0</v>
      </c>
      <c r="AZ6" s="132" t="e">
        <f t="shared" si="0"/>
        <v>#DIV/0!</v>
      </c>
      <c r="BA6" s="131">
        <f t="shared" si="1"/>
        <v>0</v>
      </c>
    </row>
    <row r="7" spans="1:53" x14ac:dyDescent="0.2">
      <c r="A7" s="129" t="str">
        <f>'P.O. GERAL'!A50</f>
        <v>1.4</v>
      </c>
      <c r="B7" s="136" t="str">
        <f>'P.O. GERAL'!D50</f>
        <v>PISOS</v>
      </c>
      <c r="C7" s="131">
        <f>'P.O. GERAL'!I59</f>
        <v>0</v>
      </c>
      <c r="D7" s="132"/>
      <c r="E7" s="131">
        <f>ROUND(D7*$C$7,2)</f>
        <v>0</v>
      </c>
      <c r="F7" s="132"/>
      <c r="G7" s="131">
        <f>ROUND(F7*$C$7,2)</f>
        <v>0</v>
      </c>
      <c r="H7" s="132"/>
      <c r="I7" s="131">
        <f>ROUND(H7*$C$7,2)</f>
        <v>0</v>
      </c>
      <c r="J7" s="132"/>
      <c r="K7" s="131">
        <f>ROUND(J7*$C$7,2)</f>
        <v>0</v>
      </c>
      <c r="L7" s="132"/>
      <c r="M7" s="131">
        <f>ROUND(L7*$C$7,2)</f>
        <v>0</v>
      </c>
      <c r="N7" s="132"/>
      <c r="O7" s="131">
        <f>ROUND(N7*$C$7,2)</f>
        <v>0</v>
      </c>
      <c r="P7" s="132"/>
      <c r="Q7" s="131">
        <f>ROUND(P7*$C$7,2)</f>
        <v>0</v>
      </c>
      <c r="R7" s="132"/>
      <c r="S7" s="131">
        <f>ROUND(R7*$C$7,2)</f>
        <v>0</v>
      </c>
      <c r="T7" s="132"/>
      <c r="U7" s="131">
        <f>ROUND(T7*$C$7,2)</f>
        <v>0</v>
      </c>
      <c r="V7" s="132"/>
      <c r="W7" s="131">
        <f>ROUND(V7*$C$7,2)</f>
        <v>0</v>
      </c>
      <c r="X7" s="132"/>
      <c r="Y7" s="131">
        <f>ROUND(X7*$C$7,2)</f>
        <v>0</v>
      </c>
      <c r="Z7" s="132"/>
      <c r="AA7" s="131">
        <f>ROUND(Z7*$C$7,2)</f>
        <v>0</v>
      </c>
      <c r="AB7" s="132"/>
      <c r="AC7" s="131">
        <f>ROUND(AB7*$C$7,2)</f>
        <v>0</v>
      </c>
      <c r="AD7" s="132">
        <v>0.1</v>
      </c>
      <c r="AE7" s="131">
        <f>ROUND(AD7*$C$7,2)</f>
        <v>0</v>
      </c>
      <c r="AF7" s="132">
        <v>0.1</v>
      </c>
      <c r="AG7" s="131">
        <f>ROUND(AF7*$C$7,2)</f>
        <v>0</v>
      </c>
      <c r="AH7" s="132">
        <v>0.1</v>
      </c>
      <c r="AI7" s="131">
        <f>ROUND(AH7*$C$7,2)</f>
        <v>0</v>
      </c>
      <c r="AJ7" s="132">
        <v>0.1</v>
      </c>
      <c r="AK7" s="131">
        <f>ROUND(AJ7*$C$7,2)</f>
        <v>0</v>
      </c>
      <c r="AL7" s="132">
        <v>0.1</v>
      </c>
      <c r="AM7" s="131">
        <f>ROUND(AL7*$C$7,2)</f>
        <v>0</v>
      </c>
      <c r="AN7" s="132">
        <v>0.2</v>
      </c>
      <c r="AO7" s="131">
        <f>ROUND(AN7*$C$7,2)</f>
        <v>0</v>
      </c>
      <c r="AP7" s="132">
        <v>0.2</v>
      </c>
      <c r="AQ7" s="131">
        <f>ROUND(AP7*$C$7,2)</f>
        <v>0</v>
      </c>
      <c r="AR7" s="132">
        <v>0.1</v>
      </c>
      <c r="AS7" s="131">
        <f>ROUNDUP(AR7*$C$7,2)</f>
        <v>0</v>
      </c>
      <c r="AT7" s="132"/>
      <c r="AU7" s="131">
        <f>ROUND(AT7*$C$7,2)</f>
        <v>0</v>
      </c>
      <c r="AV7" s="132"/>
      <c r="AW7" s="131">
        <f>ROUND(AV7*$C$7,2)</f>
        <v>0</v>
      </c>
      <c r="AX7" s="132"/>
      <c r="AY7" s="131">
        <f>ROUND(AX7*$C$7,2)</f>
        <v>0</v>
      </c>
      <c r="AZ7" s="132" t="e">
        <f t="shared" si="0"/>
        <v>#DIV/0!</v>
      </c>
      <c r="BA7" s="131">
        <f t="shared" si="1"/>
        <v>0</v>
      </c>
    </row>
    <row r="8" spans="1:53" x14ac:dyDescent="0.2">
      <c r="A8" s="129" t="str">
        <f>'P.O. GERAL'!A60</f>
        <v>1.5</v>
      </c>
      <c r="B8" s="136" t="str">
        <f>'P.O. GERAL'!D60</f>
        <v>VEGETAÇÃO</v>
      </c>
      <c r="C8" s="131">
        <f>'P.O. GERAL'!I68</f>
        <v>0</v>
      </c>
      <c r="D8" s="132"/>
      <c r="E8" s="131">
        <f>ROUND(D8*$C$8,2)</f>
        <v>0</v>
      </c>
      <c r="F8" s="132"/>
      <c r="G8" s="131">
        <f>ROUND(F8*$C$8,2)</f>
        <v>0</v>
      </c>
      <c r="H8" s="132"/>
      <c r="I8" s="131">
        <f>ROUND(H8*$C$8,2)</f>
        <v>0</v>
      </c>
      <c r="J8" s="132"/>
      <c r="K8" s="131">
        <f>ROUND(J8*$C$8,2)</f>
        <v>0</v>
      </c>
      <c r="L8" s="132"/>
      <c r="M8" s="131">
        <f>ROUND(L8*$C$8,2)</f>
        <v>0</v>
      </c>
      <c r="N8" s="132"/>
      <c r="O8" s="131">
        <f>ROUND(N8*$C$8,2)</f>
        <v>0</v>
      </c>
      <c r="P8" s="132"/>
      <c r="Q8" s="131">
        <f>ROUND(P8*$C$8,2)</f>
        <v>0</v>
      </c>
      <c r="R8" s="132"/>
      <c r="S8" s="131">
        <f>ROUND(R8*$C$8,2)</f>
        <v>0</v>
      </c>
      <c r="T8" s="132"/>
      <c r="U8" s="131">
        <f>ROUND(T8*$C$8,2)</f>
        <v>0</v>
      </c>
      <c r="V8" s="132"/>
      <c r="W8" s="131">
        <f>ROUND(V8*$C$8,2)</f>
        <v>0</v>
      </c>
      <c r="X8" s="132"/>
      <c r="Y8" s="131">
        <f>ROUND(X8*$C$8,2)</f>
        <v>0</v>
      </c>
      <c r="Z8" s="132"/>
      <c r="AA8" s="131">
        <f>ROUND(Z8*$C$8,2)</f>
        <v>0</v>
      </c>
      <c r="AB8" s="132"/>
      <c r="AC8" s="131">
        <f>ROUND(AB8*$C$8,2)</f>
        <v>0</v>
      </c>
      <c r="AD8" s="132"/>
      <c r="AE8" s="131">
        <f>ROUND(AD8*$C$8,2)</f>
        <v>0</v>
      </c>
      <c r="AF8" s="132"/>
      <c r="AG8" s="131">
        <f>ROUND(AF8*$C$8,2)</f>
        <v>0</v>
      </c>
      <c r="AH8" s="132"/>
      <c r="AI8" s="131">
        <f>ROUND(AH8*$C$8,2)</f>
        <v>0</v>
      </c>
      <c r="AJ8" s="132"/>
      <c r="AK8" s="131">
        <f>ROUND(AJ8*$C$8,2)</f>
        <v>0</v>
      </c>
      <c r="AL8" s="132"/>
      <c r="AM8" s="131">
        <f>ROUND(AL8*$C$8,2)</f>
        <v>0</v>
      </c>
      <c r="AN8" s="132"/>
      <c r="AO8" s="131">
        <f>ROUND(AN8*$C$8,2)</f>
        <v>0</v>
      </c>
      <c r="AP8" s="132"/>
      <c r="AQ8" s="131">
        <f>ROUND(AP8*$C$8,2)</f>
        <v>0</v>
      </c>
      <c r="AR8" s="132"/>
      <c r="AS8" s="131">
        <f>ROUND(AR8*$C$8,2)</f>
        <v>0</v>
      </c>
      <c r="AT8" s="132">
        <v>0.2</v>
      </c>
      <c r="AU8" s="131">
        <f>ROUND(AT8*$C$8,2)</f>
        <v>0</v>
      </c>
      <c r="AV8" s="132">
        <v>0.3</v>
      </c>
      <c r="AW8" s="131">
        <f>ROUND(AV8*$C$8,2)</f>
        <v>0</v>
      </c>
      <c r="AX8" s="132">
        <v>0.5</v>
      </c>
      <c r="AY8" s="131">
        <f>ROUND(AX8*$C$8,2)</f>
        <v>0</v>
      </c>
      <c r="AZ8" s="132" t="e">
        <f t="shared" si="0"/>
        <v>#DIV/0!</v>
      </c>
      <c r="BA8" s="131">
        <f t="shared" si="1"/>
        <v>0</v>
      </c>
    </row>
    <row r="9" spans="1:53" x14ac:dyDescent="0.2">
      <c r="A9" s="129" t="str">
        <f>'P.O. GERAL'!A69</f>
        <v>1.6</v>
      </c>
      <c r="B9" s="136" t="str">
        <f>'P.O. GERAL'!D69</f>
        <v>PLAYGROUND</v>
      </c>
      <c r="C9" s="131">
        <f>'P.O. GERAL'!I74</f>
        <v>0</v>
      </c>
      <c r="D9" s="132"/>
      <c r="E9" s="131">
        <f>ROUND(D9*$C$9,2)</f>
        <v>0</v>
      </c>
      <c r="F9" s="132"/>
      <c r="G9" s="131">
        <f>ROUND(F9*$C$9,2)</f>
        <v>0</v>
      </c>
      <c r="H9" s="132"/>
      <c r="I9" s="131">
        <f>ROUND(H9*$C$9,2)</f>
        <v>0</v>
      </c>
      <c r="J9" s="132"/>
      <c r="K9" s="131">
        <f>ROUND(J9*$C$9,2)</f>
        <v>0</v>
      </c>
      <c r="L9" s="132"/>
      <c r="M9" s="131">
        <f>ROUND(L9*$C$9,2)</f>
        <v>0</v>
      </c>
      <c r="N9" s="132"/>
      <c r="O9" s="131">
        <f>ROUND(N9*$C$9,2)</f>
        <v>0</v>
      </c>
      <c r="P9" s="132"/>
      <c r="Q9" s="131">
        <f>ROUND(P9*$C$9,2)</f>
        <v>0</v>
      </c>
      <c r="R9" s="132"/>
      <c r="S9" s="131">
        <f>ROUND(R9*$C$9,2)</f>
        <v>0</v>
      </c>
      <c r="T9" s="132"/>
      <c r="U9" s="131">
        <f>ROUND(T9*$C$9,2)</f>
        <v>0</v>
      </c>
      <c r="V9" s="132"/>
      <c r="W9" s="131">
        <f>ROUND(V9*$C$9,2)</f>
        <v>0</v>
      </c>
      <c r="X9" s="132"/>
      <c r="Y9" s="131">
        <f>ROUND(X9*$C$9,2)</f>
        <v>0</v>
      </c>
      <c r="Z9" s="132"/>
      <c r="AA9" s="131">
        <f>ROUND(Z9*$C$9,2)</f>
        <v>0</v>
      </c>
      <c r="AB9" s="132"/>
      <c r="AC9" s="131">
        <f>ROUND(AB9*$C$9,2)</f>
        <v>0</v>
      </c>
      <c r="AD9" s="132"/>
      <c r="AE9" s="131">
        <f>ROUND(AD9*$C$9,2)</f>
        <v>0</v>
      </c>
      <c r="AF9" s="132"/>
      <c r="AG9" s="131">
        <f>ROUND(AF9*$C$9,2)</f>
        <v>0</v>
      </c>
      <c r="AH9" s="132"/>
      <c r="AI9" s="131">
        <f>ROUND(AH9*$C$9,2)</f>
        <v>0</v>
      </c>
      <c r="AJ9" s="132"/>
      <c r="AK9" s="131">
        <f>ROUND(AJ9*$C$9,2)</f>
        <v>0</v>
      </c>
      <c r="AL9" s="132"/>
      <c r="AM9" s="131">
        <f>ROUND(AL9*$C$9,2)</f>
        <v>0</v>
      </c>
      <c r="AN9" s="132"/>
      <c r="AO9" s="131">
        <f>ROUND(AN9*$C$9,2)</f>
        <v>0</v>
      </c>
      <c r="AP9" s="132"/>
      <c r="AQ9" s="131">
        <f>ROUND(AP9*$C$9,2)</f>
        <v>0</v>
      </c>
      <c r="AR9" s="132">
        <v>0.3</v>
      </c>
      <c r="AS9" s="131">
        <f>ROUND(AR9*$C$9,2)</f>
        <v>0</v>
      </c>
      <c r="AT9" s="132">
        <v>0.3</v>
      </c>
      <c r="AU9" s="131">
        <f>ROUND(AT9*$C$9,2)</f>
        <v>0</v>
      </c>
      <c r="AV9" s="132">
        <v>0.4</v>
      </c>
      <c r="AW9" s="131">
        <f>ROUNDDOWN(AV9*$C$9,2)</f>
        <v>0</v>
      </c>
      <c r="AX9" s="132"/>
      <c r="AY9" s="131">
        <f>ROUND(AX9*$C$9,2)</f>
        <v>0</v>
      </c>
      <c r="AZ9" s="132" t="e">
        <f t="shared" si="0"/>
        <v>#DIV/0!</v>
      </c>
      <c r="BA9" s="131">
        <f t="shared" si="1"/>
        <v>0</v>
      </c>
    </row>
    <row r="10" spans="1:53" x14ac:dyDescent="0.2">
      <c r="A10" s="129" t="str">
        <f>'P.O. GERAL'!A75</f>
        <v>1.7</v>
      </c>
      <c r="B10" s="136" t="str">
        <f>'P.O. GERAL'!D75</f>
        <v>COBERTURA RETRÁTIL</v>
      </c>
      <c r="C10" s="131">
        <f>'P.O. GERAL'!I87</f>
        <v>0</v>
      </c>
      <c r="D10" s="132"/>
      <c r="E10" s="131">
        <f>ROUND(D10*$C$10,2)</f>
        <v>0</v>
      </c>
      <c r="F10" s="132"/>
      <c r="G10" s="131">
        <f>ROUND(F10*$C$10,2)</f>
        <v>0</v>
      </c>
      <c r="H10" s="132"/>
      <c r="I10" s="131">
        <f>ROUND(H10*$C$10,2)</f>
        <v>0</v>
      </c>
      <c r="J10" s="132"/>
      <c r="K10" s="131">
        <f>ROUND(J10*$C$10,2)</f>
        <v>0</v>
      </c>
      <c r="L10" s="132"/>
      <c r="M10" s="131">
        <f>ROUND(L10*$C$10,2)</f>
        <v>0</v>
      </c>
      <c r="N10" s="132"/>
      <c r="O10" s="131">
        <f>ROUND(N10*$C$10,2)</f>
        <v>0</v>
      </c>
      <c r="P10" s="132"/>
      <c r="Q10" s="131">
        <f>ROUND(P10*$C$10,2)</f>
        <v>0</v>
      </c>
      <c r="R10" s="132"/>
      <c r="S10" s="131">
        <f>ROUND(R10*$C$10,2)</f>
        <v>0</v>
      </c>
      <c r="T10" s="132"/>
      <c r="U10" s="131">
        <f>ROUND(T10*$C$10,2)</f>
        <v>0</v>
      </c>
      <c r="V10" s="132"/>
      <c r="W10" s="131">
        <f>ROUND(V10*$C$10,2)</f>
        <v>0</v>
      </c>
      <c r="X10" s="132"/>
      <c r="Y10" s="131">
        <f>ROUND(X10*$C$10,2)</f>
        <v>0</v>
      </c>
      <c r="Z10" s="132"/>
      <c r="AA10" s="131">
        <f>ROUND(Z10*$C$10,2)</f>
        <v>0</v>
      </c>
      <c r="AB10" s="132"/>
      <c r="AC10" s="131">
        <f>ROUND(AB10*$C$10,2)</f>
        <v>0</v>
      </c>
      <c r="AD10" s="132"/>
      <c r="AE10" s="131">
        <f>ROUND(AD10*$C$10,2)</f>
        <v>0</v>
      </c>
      <c r="AF10" s="132"/>
      <c r="AG10" s="131">
        <f>ROUND(AF10*$C$10,2)</f>
        <v>0</v>
      </c>
      <c r="AH10" s="132"/>
      <c r="AI10" s="131">
        <f>ROUND(AH10*$C$10,2)</f>
        <v>0</v>
      </c>
      <c r="AJ10" s="132"/>
      <c r="AK10" s="131">
        <f>ROUND(AJ10*$C$10,2)</f>
        <v>0</v>
      </c>
      <c r="AL10" s="132"/>
      <c r="AM10" s="131">
        <f>ROUND(AL10*$C$10,2)</f>
        <v>0</v>
      </c>
      <c r="AN10" s="132"/>
      <c r="AO10" s="131">
        <f>ROUND(AN10*$C$10,2)</f>
        <v>0</v>
      </c>
      <c r="AP10" s="132"/>
      <c r="AQ10" s="131">
        <f>ROUND(AP10*$C$10,2)</f>
        <v>0</v>
      </c>
      <c r="AR10" s="132">
        <v>0.3</v>
      </c>
      <c r="AS10" s="131">
        <f>ROUND(AR10*$C$10,2)</f>
        <v>0</v>
      </c>
      <c r="AT10" s="132">
        <v>0.3</v>
      </c>
      <c r="AU10" s="131">
        <f>ROUNDDOWN(AT10*$C$10,2)</f>
        <v>0</v>
      </c>
      <c r="AV10" s="132">
        <v>0.4</v>
      </c>
      <c r="AW10" s="131">
        <f>ROUND(AV10*$C$10,2)</f>
        <v>0</v>
      </c>
      <c r="AX10" s="132"/>
      <c r="AY10" s="131">
        <f>ROUND(AX10*$C$10,2)</f>
        <v>0</v>
      </c>
      <c r="AZ10" s="132" t="e">
        <f t="shared" si="0"/>
        <v>#DIV/0!</v>
      </c>
      <c r="BA10" s="131">
        <f t="shared" si="1"/>
        <v>0</v>
      </c>
    </row>
    <row r="11" spans="1:53" x14ac:dyDescent="0.2">
      <c r="A11" s="129" t="str">
        <f>'P.O. GERAL'!A88</f>
        <v>1.8</v>
      </c>
      <c r="B11" s="136" t="str">
        <f>'P.O. GERAL'!D88</f>
        <v>BANCOS EM CONCRETO</v>
      </c>
      <c r="C11" s="131">
        <f>'P.O. GERAL'!I90</f>
        <v>0</v>
      </c>
      <c r="D11" s="132"/>
      <c r="E11" s="131">
        <f>ROUND(D11*$C$11,2)</f>
        <v>0</v>
      </c>
      <c r="F11" s="132"/>
      <c r="G11" s="131">
        <f>ROUND(F11*$C$11,2)</f>
        <v>0</v>
      </c>
      <c r="H11" s="132"/>
      <c r="I11" s="131">
        <f>ROUND(H11*$C$11,2)</f>
        <v>0</v>
      </c>
      <c r="J11" s="132"/>
      <c r="K11" s="131">
        <f>ROUND(J11*$C$11,2)</f>
        <v>0</v>
      </c>
      <c r="L11" s="132"/>
      <c r="M11" s="131">
        <f>ROUND(L11*$C$11,2)</f>
        <v>0</v>
      </c>
      <c r="N11" s="132"/>
      <c r="O11" s="131">
        <f>ROUND(N11*$C$11,2)</f>
        <v>0</v>
      </c>
      <c r="P11" s="132"/>
      <c r="Q11" s="131">
        <f>ROUND(P11*$C$11,2)</f>
        <v>0</v>
      </c>
      <c r="R11" s="132"/>
      <c r="S11" s="131">
        <f>ROUND(R11*$C$11,2)</f>
        <v>0</v>
      </c>
      <c r="T11" s="132"/>
      <c r="U11" s="131">
        <f>ROUND(T11*$C$11,2)</f>
        <v>0</v>
      </c>
      <c r="V11" s="132"/>
      <c r="W11" s="131">
        <f>ROUND(V11*$C$11,2)</f>
        <v>0</v>
      </c>
      <c r="X11" s="132"/>
      <c r="Y11" s="131">
        <f>ROUND(X11*$C$11,2)</f>
        <v>0</v>
      </c>
      <c r="Z11" s="132"/>
      <c r="AA11" s="131">
        <f>ROUND(Z11*$C$11,2)</f>
        <v>0</v>
      </c>
      <c r="AB11" s="132"/>
      <c r="AC11" s="131">
        <f>ROUND(AB11*$C$11,2)</f>
        <v>0</v>
      </c>
      <c r="AD11" s="132"/>
      <c r="AE11" s="131">
        <f>ROUND(AD11*$C$11,2)</f>
        <v>0</v>
      </c>
      <c r="AF11" s="132"/>
      <c r="AG11" s="131">
        <f>ROUND(AF11*$C$11,2)</f>
        <v>0</v>
      </c>
      <c r="AH11" s="132"/>
      <c r="AI11" s="131">
        <f>ROUND(AH11*$C$11,2)</f>
        <v>0</v>
      </c>
      <c r="AJ11" s="132"/>
      <c r="AK11" s="131">
        <f>ROUND(AJ11*$C$11,2)</f>
        <v>0</v>
      </c>
      <c r="AL11" s="132"/>
      <c r="AM11" s="131">
        <f>ROUND(AL11*$C$11,2)</f>
        <v>0</v>
      </c>
      <c r="AN11" s="132"/>
      <c r="AO11" s="131">
        <f>ROUND(AN11*$C$11,2)</f>
        <v>0</v>
      </c>
      <c r="AP11" s="132"/>
      <c r="AQ11" s="131">
        <f>ROUND(AP11*$C$11,2)</f>
        <v>0</v>
      </c>
      <c r="AR11" s="132"/>
      <c r="AS11" s="131">
        <f>ROUND(AR11*$C$11,2)</f>
        <v>0</v>
      </c>
      <c r="AT11" s="132"/>
      <c r="AU11" s="131">
        <f>ROUND(AT11*$C$11,2)</f>
        <v>0</v>
      </c>
      <c r="AV11" s="132">
        <v>0.5</v>
      </c>
      <c r="AW11" s="131">
        <f>ROUND(AV11*$C$11,2)</f>
        <v>0</v>
      </c>
      <c r="AX11" s="132">
        <v>0.5</v>
      </c>
      <c r="AY11" s="131">
        <f>ROUND(AX11*$C$11,2)</f>
        <v>0</v>
      </c>
      <c r="AZ11" s="132" t="e">
        <f t="shared" si="0"/>
        <v>#DIV/0!</v>
      </c>
      <c r="BA11" s="131">
        <f t="shared" si="1"/>
        <v>0</v>
      </c>
    </row>
    <row r="12" spans="1:53" x14ac:dyDescent="0.2">
      <c r="A12" s="129" t="str">
        <f>'P.O. GERAL'!A91</f>
        <v>1.9</v>
      </c>
      <c r="B12" s="136" t="str">
        <f>'P.O. GERAL'!D91</f>
        <v>PASSEIO PÚBLICO</v>
      </c>
      <c r="C12" s="131">
        <f>'P.O. GERAL'!I119</f>
        <v>0</v>
      </c>
      <c r="D12" s="132"/>
      <c r="E12" s="131">
        <f>ROUND(D12*$C$12,2)</f>
        <v>0</v>
      </c>
      <c r="F12" s="132"/>
      <c r="G12" s="131">
        <f>ROUND(F12*$C$12,2)</f>
        <v>0</v>
      </c>
      <c r="H12" s="132"/>
      <c r="I12" s="131">
        <f>ROUND(H12*$C$12,2)</f>
        <v>0</v>
      </c>
      <c r="J12" s="132"/>
      <c r="K12" s="131">
        <f>ROUND(J12*$C$12,2)</f>
        <v>0</v>
      </c>
      <c r="L12" s="132"/>
      <c r="M12" s="131">
        <f>ROUND(L12*$C$12,2)</f>
        <v>0</v>
      </c>
      <c r="N12" s="132"/>
      <c r="O12" s="131">
        <f>ROUND(N12*$C$12,2)</f>
        <v>0</v>
      </c>
      <c r="P12" s="132"/>
      <c r="Q12" s="131">
        <f>ROUND(P12*$C$12,2)</f>
        <v>0</v>
      </c>
      <c r="R12" s="132"/>
      <c r="S12" s="131">
        <f>ROUND(R12*$C$12,2)</f>
        <v>0</v>
      </c>
      <c r="T12" s="132"/>
      <c r="U12" s="131">
        <f>ROUND(T12*$C$12,2)</f>
        <v>0</v>
      </c>
      <c r="V12" s="132">
        <v>0.2</v>
      </c>
      <c r="W12" s="131">
        <f>ROUND(V12*$C$12,2)</f>
        <v>0</v>
      </c>
      <c r="X12" s="132">
        <v>0.2</v>
      </c>
      <c r="Y12" s="131">
        <f>ROUND(X12*$C$12,2)</f>
        <v>0</v>
      </c>
      <c r="Z12" s="132">
        <v>0.2</v>
      </c>
      <c r="AA12" s="131">
        <f>ROUND(Z12*$C$12,2)</f>
        <v>0</v>
      </c>
      <c r="AB12" s="132">
        <v>0.2</v>
      </c>
      <c r="AC12" s="131">
        <f>ROUNDDOWN(AB12*$C$12,2)</f>
        <v>0</v>
      </c>
      <c r="AD12" s="132">
        <v>0.2</v>
      </c>
      <c r="AE12" s="131">
        <f>ROUNDDOWN(AD12*$C$12,2)</f>
        <v>0</v>
      </c>
      <c r="AF12" s="132"/>
      <c r="AG12" s="131">
        <f>ROUND(AF12*$C$12,2)</f>
        <v>0</v>
      </c>
      <c r="AH12" s="132"/>
      <c r="AI12" s="131">
        <f>ROUND(AH12*$C$12,2)</f>
        <v>0</v>
      </c>
      <c r="AJ12" s="132"/>
      <c r="AK12" s="131">
        <f>ROUND(AJ12*$C$12,2)</f>
        <v>0</v>
      </c>
      <c r="AL12" s="132"/>
      <c r="AM12" s="131">
        <f>ROUND(AL12*$C$12,2)</f>
        <v>0</v>
      </c>
      <c r="AN12" s="132"/>
      <c r="AO12" s="131">
        <f>ROUND(AN12*$C$12,2)</f>
        <v>0</v>
      </c>
      <c r="AP12" s="132"/>
      <c r="AQ12" s="131">
        <f>ROUND(AP12*$C$12,2)</f>
        <v>0</v>
      </c>
      <c r="AR12" s="132"/>
      <c r="AS12" s="131">
        <f>ROUND(AR12*$C$12,2)</f>
        <v>0</v>
      </c>
      <c r="AT12" s="132"/>
      <c r="AU12" s="131">
        <f>ROUND(AT12*$C$12,2)</f>
        <v>0</v>
      </c>
      <c r="AV12" s="132"/>
      <c r="AW12" s="131">
        <f>ROUND(AV12*$C$12,2)</f>
        <v>0</v>
      </c>
      <c r="AX12" s="132"/>
      <c r="AY12" s="131">
        <f>ROUND(AX12*$C$12,2)</f>
        <v>0</v>
      </c>
      <c r="AZ12" s="132" t="e">
        <f t="shared" si="0"/>
        <v>#DIV/0!</v>
      </c>
      <c r="BA12" s="131">
        <f t="shared" si="1"/>
        <v>0</v>
      </c>
    </row>
    <row r="13" spans="1:53" s="111" customFormat="1" x14ac:dyDescent="0.2">
      <c r="A13" s="128">
        <f>'P.O. GERAL'!A121</f>
        <v>2</v>
      </c>
      <c r="B13" s="130" t="str">
        <f>'P.O. GERAL'!D121</f>
        <v>BLOCO A</v>
      </c>
      <c r="C13" s="135">
        <f>SUM(C14:C35)</f>
        <v>0</v>
      </c>
      <c r="D13" s="142"/>
      <c r="E13" s="135">
        <f>SUM(E14:E35)</f>
        <v>0</v>
      </c>
      <c r="F13" s="142"/>
      <c r="G13" s="135">
        <f>SUM(G14:G35)</f>
        <v>0</v>
      </c>
      <c r="H13" s="142"/>
      <c r="I13" s="135">
        <f>SUM(I14:I35)</f>
        <v>0</v>
      </c>
      <c r="J13" s="142"/>
      <c r="K13" s="135">
        <f>SUM(K14:K35)</f>
        <v>0</v>
      </c>
      <c r="L13" s="142"/>
      <c r="M13" s="135">
        <f>SUM(M14:M35)</f>
        <v>0</v>
      </c>
      <c r="N13" s="142"/>
      <c r="O13" s="135">
        <f>SUM(O14:O35)</f>
        <v>0</v>
      </c>
      <c r="P13" s="142"/>
      <c r="Q13" s="135">
        <f>SUM(Q14:Q35)</f>
        <v>0</v>
      </c>
      <c r="R13" s="142"/>
      <c r="S13" s="135">
        <f>SUM(S14:S35)</f>
        <v>0</v>
      </c>
      <c r="T13" s="142"/>
      <c r="U13" s="135">
        <f>SUM(U14:U35)</f>
        <v>0</v>
      </c>
      <c r="V13" s="142"/>
      <c r="W13" s="135">
        <f>SUM(W14:W35)</f>
        <v>0</v>
      </c>
      <c r="X13" s="142"/>
      <c r="Y13" s="135">
        <f>SUM(Y14:Y35)</f>
        <v>0</v>
      </c>
      <c r="Z13" s="142"/>
      <c r="AA13" s="135">
        <f>SUM(AA14:AA35)</f>
        <v>0</v>
      </c>
      <c r="AB13" s="142"/>
      <c r="AC13" s="135">
        <f>SUM(AC14:AC35)</f>
        <v>0</v>
      </c>
      <c r="AD13" s="142"/>
      <c r="AE13" s="135">
        <f>SUM(AE14:AE35)</f>
        <v>0</v>
      </c>
      <c r="AF13" s="142"/>
      <c r="AG13" s="135">
        <f>SUM(AG14:AG35)</f>
        <v>0</v>
      </c>
      <c r="AH13" s="142"/>
      <c r="AI13" s="135">
        <f>SUM(AI14:AI35)</f>
        <v>0</v>
      </c>
      <c r="AJ13" s="142"/>
      <c r="AK13" s="135">
        <f>SUM(AK14:AK35)</f>
        <v>0</v>
      </c>
      <c r="AL13" s="142"/>
      <c r="AM13" s="135">
        <f>SUM(AM14:AM35)</f>
        <v>0</v>
      </c>
      <c r="AN13" s="142"/>
      <c r="AO13" s="135">
        <f>SUM(AO14:AO35)</f>
        <v>0</v>
      </c>
      <c r="AP13" s="142"/>
      <c r="AQ13" s="135">
        <f>SUM(AQ14:AQ35)</f>
        <v>0</v>
      </c>
      <c r="AR13" s="142"/>
      <c r="AS13" s="135">
        <f>SUM(AS14:AS35)</f>
        <v>0</v>
      </c>
      <c r="AT13" s="142"/>
      <c r="AU13" s="135">
        <f>SUM(AU14:AU35)</f>
        <v>0</v>
      </c>
      <c r="AV13" s="142"/>
      <c r="AW13" s="135">
        <f>SUM(AW14:AW35)</f>
        <v>0</v>
      </c>
      <c r="AX13" s="142"/>
      <c r="AY13" s="135">
        <f>SUM(AY14:AY35)</f>
        <v>0</v>
      </c>
      <c r="AZ13" s="132" t="e">
        <f t="shared" si="0"/>
        <v>#DIV/0!</v>
      </c>
      <c r="BA13" s="137">
        <f t="shared" si="1"/>
        <v>0</v>
      </c>
    </row>
    <row r="14" spans="1:53" x14ac:dyDescent="0.2">
      <c r="A14" s="129" t="str">
        <f>'P.O. GERAL'!A122</f>
        <v>2.1</v>
      </c>
      <c r="B14" s="136" t="str">
        <f>'P.O. GERAL'!D122</f>
        <v>LIMPEZA</v>
      </c>
      <c r="C14" s="131">
        <f>'P.O. GERAL'!I124</f>
        <v>0</v>
      </c>
      <c r="D14" s="132"/>
      <c r="E14" s="131">
        <f>ROUND(D14*$C$14,2)</f>
        <v>0</v>
      </c>
      <c r="F14" s="132"/>
      <c r="G14" s="131">
        <f>ROUND(F14*$C$14,2)</f>
        <v>0</v>
      </c>
      <c r="H14" s="132"/>
      <c r="I14" s="131">
        <f>ROUND(H14*$C$14,2)</f>
        <v>0</v>
      </c>
      <c r="J14" s="132">
        <v>1</v>
      </c>
      <c r="K14" s="131">
        <f>ROUND(J14*$C$14,2)</f>
        <v>0</v>
      </c>
      <c r="L14" s="132"/>
      <c r="M14" s="131">
        <f>ROUND(L14*$C$14,2)</f>
        <v>0</v>
      </c>
      <c r="N14" s="132"/>
      <c r="O14" s="131">
        <f>ROUND(N14*$C$14,2)</f>
        <v>0</v>
      </c>
      <c r="P14" s="132"/>
      <c r="Q14" s="131">
        <f>ROUND(P14*$C$14,2)</f>
        <v>0</v>
      </c>
      <c r="R14" s="132"/>
      <c r="S14" s="131">
        <f>ROUND(R14*$C$14,2)</f>
        <v>0</v>
      </c>
      <c r="T14" s="132"/>
      <c r="U14" s="131">
        <f>ROUND(T14*$C$14,2)</f>
        <v>0</v>
      </c>
      <c r="V14" s="132"/>
      <c r="W14" s="131">
        <f>ROUND(V14*$C$14,2)</f>
        <v>0</v>
      </c>
      <c r="X14" s="132"/>
      <c r="Y14" s="131">
        <f>ROUND(X14*$C$14,2)</f>
        <v>0</v>
      </c>
      <c r="Z14" s="132"/>
      <c r="AA14" s="131">
        <f>ROUND(Z14*$C$14,2)</f>
        <v>0</v>
      </c>
      <c r="AB14" s="132"/>
      <c r="AC14" s="131">
        <f>ROUND(AB14*$C$14,2)</f>
        <v>0</v>
      </c>
      <c r="AD14" s="132"/>
      <c r="AE14" s="131">
        <f>ROUND(AD14*$C$14,2)</f>
        <v>0</v>
      </c>
      <c r="AF14" s="132"/>
      <c r="AG14" s="131">
        <f>ROUND(AF14*$C$14,2)</f>
        <v>0</v>
      </c>
      <c r="AH14" s="132"/>
      <c r="AI14" s="131">
        <f>ROUND(AH14*$C$14,2)</f>
        <v>0</v>
      </c>
      <c r="AJ14" s="132"/>
      <c r="AK14" s="131">
        <f>ROUND(AJ14*$C$14,2)</f>
        <v>0</v>
      </c>
      <c r="AL14" s="132"/>
      <c r="AM14" s="131">
        <f>ROUND(AL14*$C$14,2)</f>
        <v>0</v>
      </c>
      <c r="AN14" s="132"/>
      <c r="AO14" s="131">
        <f>ROUND(AN14*$C$14,2)</f>
        <v>0</v>
      </c>
      <c r="AP14" s="132"/>
      <c r="AQ14" s="131">
        <f>ROUND(AP14*$C$14,2)</f>
        <v>0</v>
      </c>
      <c r="AR14" s="132"/>
      <c r="AS14" s="131">
        <f>ROUND(AR14*$C$14,2)</f>
        <v>0</v>
      </c>
      <c r="AT14" s="132"/>
      <c r="AU14" s="131">
        <f>ROUND(AT14*$C$14,2)</f>
        <v>0</v>
      </c>
      <c r="AV14" s="132"/>
      <c r="AW14" s="131">
        <f>ROUND(AV14*$C$14,2)</f>
        <v>0</v>
      </c>
      <c r="AX14" s="132"/>
      <c r="AY14" s="131">
        <f>ROUND(AX14*$C$14,2)</f>
        <v>0</v>
      </c>
      <c r="AZ14" s="132" t="e">
        <f t="shared" si="0"/>
        <v>#DIV/0!</v>
      </c>
      <c r="BA14" s="131">
        <f t="shared" si="1"/>
        <v>0</v>
      </c>
    </row>
    <row r="15" spans="1:53" x14ac:dyDescent="0.2">
      <c r="A15" s="129" t="str">
        <f>'P.O. GERAL'!A125</f>
        <v>2.2</v>
      </c>
      <c r="B15" s="136" t="str">
        <f>'P.O. GERAL'!D125</f>
        <v>CARGA E DESPEJO</v>
      </c>
      <c r="C15" s="131">
        <f>'P.O. GERAL'!I128</f>
        <v>0</v>
      </c>
      <c r="D15" s="132"/>
      <c r="E15" s="131">
        <f>ROUND(D15*$C$15,2)</f>
        <v>0</v>
      </c>
      <c r="F15" s="132"/>
      <c r="G15" s="131">
        <f>ROUND(F15*$C$15,2)</f>
        <v>0</v>
      </c>
      <c r="H15" s="132"/>
      <c r="I15" s="131">
        <f>ROUND(H15*$C$15,2)</f>
        <v>0</v>
      </c>
      <c r="J15" s="132">
        <v>1</v>
      </c>
      <c r="K15" s="131">
        <f>ROUND(J15*$C$15,2)</f>
        <v>0</v>
      </c>
      <c r="L15" s="132"/>
      <c r="M15" s="131">
        <f>ROUND(L15*$C$15,2)</f>
        <v>0</v>
      </c>
      <c r="N15" s="132"/>
      <c r="O15" s="131">
        <f>ROUND(N15*$C$15,2)</f>
        <v>0</v>
      </c>
      <c r="P15" s="132"/>
      <c r="Q15" s="131">
        <f>ROUND(P15*$C$15,2)</f>
        <v>0</v>
      </c>
      <c r="R15" s="132"/>
      <c r="S15" s="131">
        <f>ROUND(R15*$C$15,2)</f>
        <v>0</v>
      </c>
      <c r="T15" s="132"/>
      <c r="U15" s="131">
        <f>ROUND(T15*$C$15,2)</f>
        <v>0</v>
      </c>
      <c r="V15" s="132"/>
      <c r="W15" s="131">
        <f>ROUND(V15*$C$15,2)</f>
        <v>0</v>
      </c>
      <c r="X15" s="132"/>
      <c r="Y15" s="131">
        <f>ROUND(X15*$C$15,2)</f>
        <v>0</v>
      </c>
      <c r="Z15" s="132"/>
      <c r="AA15" s="131">
        <f>ROUND(Z15*$C$15,2)</f>
        <v>0</v>
      </c>
      <c r="AB15" s="132"/>
      <c r="AC15" s="131">
        <f>ROUND(AB15*$C$15,2)</f>
        <v>0</v>
      </c>
      <c r="AD15" s="132"/>
      <c r="AE15" s="131">
        <f>ROUND(AD15*$C$15,2)</f>
        <v>0</v>
      </c>
      <c r="AF15" s="132"/>
      <c r="AG15" s="131">
        <f>ROUND(AF15*$C$15,2)</f>
        <v>0</v>
      </c>
      <c r="AH15" s="132"/>
      <c r="AI15" s="131">
        <f>ROUND(AH15*$C$15,2)</f>
        <v>0</v>
      </c>
      <c r="AJ15" s="132"/>
      <c r="AK15" s="131">
        <f>ROUND(AJ15*$C$15,2)</f>
        <v>0</v>
      </c>
      <c r="AL15" s="132"/>
      <c r="AM15" s="131">
        <f>ROUND(AL15*$C$15,2)</f>
        <v>0</v>
      </c>
      <c r="AN15" s="132"/>
      <c r="AO15" s="131">
        <f>ROUND(AN15*$C$15,2)</f>
        <v>0</v>
      </c>
      <c r="AP15" s="132"/>
      <c r="AQ15" s="131">
        <f>ROUND(AP15*$C$15,2)</f>
        <v>0</v>
      </c>
      <c r="AR15" s="132"/>
      <c r="AS15" s="131">
        <f>ROUND(AR15*$C$15,2)</f>
        <v>0</v>
      </c>
      <c r="AT15" s="132"/>
      <c r="AU15" s="131">
        <f>ROUND(AT15*$C$15,2)</f>
        <v>0</v>
      </c>
      <c r="AV15" s="132"/>
      <c r="AW15" s="131">
        <f>ROUND(AV15*$C$15,2)</f>
        <v>0</v>
      </c>
      <c r="AX15" s="132"/>
      <c r="AY15" s="131">
        <f>ROUND(AX15*$C$15,2)</f>
        <v>0</v>
      </c>
      <c r="AZ15" s="132" t="e">
        <f t="shared" si="0"/>
        <v>#DIV/0!</v>
      </c>
      <c r="BA15" s="131">
        <f t="shared" si="1"/>
        <v>0</v>
      </c>
    </row>
    <row r="16" spans="1:53" x14ac:dyDescent="0.2">
      <c r="A16" s="129" t="str">
        <f>'P.O. GERAL'!A129</f>
        <v>2.3</v>
      </c>
      <c r="B16" s="136" t="str">
        <f>'P.O. GERAL'!D129</f>
        <v>LOCAÇÃO</v>
      </c>
      <c r="C16" s="131">
        <f>'P.O. GERAL'!I131</f>
        <v>0</v>
      </c>
      <c r="D16" s="132"/>
      <c r="E16" s="131">
        <f>ROUND(D16*$C$16,2)</f>
        <v>0</v>
      </c>
      <c r="F16" s="132"/>
      <c r="G16" s="131">
        <f>ROUND(F16*$C$16,2)</f>
        <v>0</v>
      </c>
      <c r="H16" s="132"/>
      <c r="I16" s="131">
        <f>ROUND(H16*$C$16,2)</f>
        <v>0</v>
      </c>
      <c r="J16" s="132"/>
      <c r="K16" s="131">
        <f>ROUND(J16*$C$16,2)</f>
        <v>0</v>
      </c>
      <c r="L16" s="132">
        <v>1</v>
      </c>
      <c r="M16" s="131">
        <f>ROUND(L16*$C$16,2)</f>
        <v>0</v>
      </c>
      <c r="N16" s="132"/>
      <c r="O16" s="131">
        <f>ROUND(N16*$C$16,2)</f>
        <v>0</v>
      </c>
      <c r="P16" s="132"/>
      <c r="Q16" s="131">
        <f>ROUND(P16*$C$16,2)</f>
        <v>0</v>
      </c>
      <c r="R16" s="132"/>
      <c r="S16" s="131">
        <f>ROUND(R16*$C$16,2)</f>
        <v>0</v>
      </c>
      <c r="T16" s="132"/>
      <c r="U16" s="131">
        <f>ROUND(T16*$C$16,2)</f>
        <v>0</v>
      </c>
      <c r="V16" s="132"/>
      <c r="W16" s="131">
        <f>ROUND(V16*$C$16,2)</f>
        <v>0</v>
      </c>
      <c r="X16" s="132"/>
      <c r="Y16" s="131">
        <f>ROUND(X16*$C$16,2)</f>
        <v>0</v>
      </c>
      <c r="Z16" s="132"/>
      <c r="AA16" s="131">
        <f>ROUND(Z16*$C$16,2)</f>
        <v>0</v>
      </c>
      <c r="AB16" s="132"/>
      <c r="AC16" s="131">
        <f>ROUND(AB16*$C$16,2)</f>
        <v>0</v>
      </c>
      <c r="AD16" s="132"/>
      <c r="AE16" s="131">
        <f>ROUND(AD16*$C$16,2)</f>
        <v>0</v>
      </c>
      <c r="AF16" s="132"/>
      <c r="AG16" s="131">
        <f>ROUND(AF16*$C$16,2)</f>
        <v>0</v>
      </c>
      <c r="AH16" s="132"/>
      <c r="AI16" s="131">
        <f>ROUND(AH16*$C$16,2)</f>
        <v>0</v>
      </c>
      <c r="AJ16" s="132"/>
      <c r="AK16" s="131">
        <f>ROUND(AJ16*$C$16,2)</f>
        <v>0</v>
      </c>
      <c r="AL16" s="132"/>
      <c r="AM16" s="131">
        <f>ROUND(AL16*$C$16,2)</f>
        <v>0</v>
      </c>
      <c r="AN16" s="132"/>
      <c r="AO16" s="131">
        <f>ROUND(AN16*$C$16,2)</f>
        <v>0</v>
      </c>
      <c r="AP16" s="132"/>
      <c r="AQ16" s="131">
        <f>ROUND(AP16*$C$16,2)</f>
        <v>0</v>
      </c>
      <c r="AR16" s="132"/>
      <c r="AS16" s="131">
        <f>ROUND(AR16*$C$16,2)</f>
        <v>0</v>
      </c>
      <c r="AT16" s="132"/>
      <c r="AU16" s="131">
        <f>ROUND(AT16*$C$16,2)</f>
        <v>0</v>
      </c>
      <c r="AV16" s="132"/>
      <c r="AW16" s="131">
        <f>ROUND(AV16*$C$16,2)</f>
        <v>0</v>
      </c>
      <c r="AX16" s="132"/>
      <c r="AY16" s="131">
        <f>ROUND(AX16*$C$16,2)</f>
        <v>0</v>
      </c>
      <c r="AZ16" s="132" t="e">
        <f t="shared" si="0"/>
        <v>#DIV/0!</v>
      </c>
      <c r="BA16" s="131">
        <f t="shared" si="1"/>
        <v>0</v>
      </c>
    </row>
    <row r="17" spans="1:53" x14ac:dyDescent="0.2">
      <c r="A17" s="129" t="str">
        <f>'P.O. GERAL'!A132</f>
        <v>2.4</v>
      </c>
      <c r="B17" s="136" t="str">
        <f>'P.O. GERAL'!D132</f>
        <v>ESTACAS</v>
      </c>
      <c r="C17" s="131">
        <f>'P.O. GERAL'!I136</f>
        <v>0</v>
      </c>
      <c r="D17" s="132"/>
      <c r="E17" s="131">
        <f>ROUND(D17*$C$17,2)</f>
        <v>0</v>
      </c>
      <c r="F17" s="132"/>
      <c r="G17" s="131">
        <f>ROUND(F17*$C$17,2)</f>
        <v>0</v>
      </c>
      <c r="H17" s="132"/>
      <c r="I17" s="131">
        <f>ROUND(H17*$C$17,2)</f>
        <v>0</v>
      </c>
      <c r="J17" s="132"/>
      <c r="K17" s="131">
        <f>ROUND(J17*$C$17,2)</f>
        <v>0</v>
      </c>
      <c r="L17" s="132">
        <v>0.5</v>
      </c>
      <c r="M17" s="131">
        <f>ROUND(L17*$C$17,2)</f>
        <v>0</v>
      </c>
      <c r="N17" s="132">
        <v>0.5</v>
      </c>
      <c r="O17" s="131">
        <f>ROUND(N17*$C$17,2)</f>
        <v>0</v>
      </c>
      <c r="P17" s="132"/>
      <c r="Q17" s="131">
        <f>ROUND(P17*$C$17,2)</f>
        <v>0</v>
      </c>
      <c r="R17" s="132"/>
      <c r="S17" s="131">
        <f>ROUND(R17*$C$17,2)</f>
        <v>0</v>
      </c>
      <c r="T17" s="132"/>
      <c r="U17" s="131">
        <f>ROUND(T17*$C$17,2)</f>
        <v>0</v>
      </c>
      <c r="V17" s="132"/>
      <c r="W17" s="131">
        <f>ROUND(V17*$C$17,2)</f>
        <v>0</v>
      </c>
      <c r="X17" s="132"/>
      <c r="Y17" s="131">
        <f>ROUND(X17*$C$17,2)</f>
        <v>0</v>
      </c>
      <c r="Z17" s="132"/>
      <c r="AA17" s="131">
        <f>ROUND(Z17*$C$17,2)</f>
        <v>0</v>
      </c>
      <c r="AB17" s="132"/>
      <c r="AC17" s="131">
        <f>ROUND(AB17*$C$17,2)</f>
        <v>0</v>
      </c>
      <c r="AD17" s="132"/>
      <c r="AE17" s="131">
        <f>ROUND(AD17*$C$17,2)</f>
        <v>0</v>
      </c>
      <c r="AF17" s="132"/>
      <c r="AG17" s="131">
        <f>ROUND(AF17*$C$17,2)</f>
        <v>0</v>
      </c>
      <c r="AH17" s="132"/>
      <c r="AI17" s="131">
        <f>ROUND(AH17*$C$17,2)</f>
        <v>0</v>
      </c>
      <c r="AJ17" s="132"/>
      <c r="AK17" s="131">
        <f>ROUND(AJ17*$C$17,2)</f>
        <v>0</v>
      </c>
      <c r="AL17" s="132"/>
      <c r="AM17" s="131">
        <f>ROUND(AL17*$C$17,2)</f>
        <v>0</v>
      </c>
      <c r="AN17" s="132"/>
      <c r="AO17" s="131">
        <f>ROUND(AN17*$C$17,2)</f>
        <v>0</v>
      </c>
      <c r="AP17" s="132"/>
      <c r="AQ17" s="131">
        <f>ROUND(AP17*$C$17,2)</f>
        <v>0</v>
      </c>
      <c r="AR17" s="132"/>
      <c r="AS17" s="131">
        <f>ROUND(AR17*$C$17,2)</f>
        <v>0</v>
      </c>
      <c r="AT17" s="132"/>
      <c r="AU17" s="131">
        <f>ROUND(AT17*$C$17,2)</f>
        <v>0</v>
      </c>
      <c r="AV17" s="132"/>
      <c r="AW17" s="131">
        <f>ROUND(AV17*$C$17,2)</f>
        <v>0</v>
      </c>
      <c r="AX17" s="132"/>
      <c r="AY17" s="131">
        <f>ROUND(AX17*$C$17,2)</f>
        <v>0</v>
      </c>
      <c r="AZ17" s="132" t="e">
        <f t="shared" si="0"/>
        <v>#DIV/0!</v>
      </c>
      <c r="BA17" s="131">
        <f t="shared" si="1"/>
        <v>0</v>
      </c>
    </row>
    <row r="18" spans="1:53" x14ac:dyDescent="0.2">
      <c r="A18" s="129" t="str">
        <f>'P.O. GERAL'!A137</f>
        <v>2.5</v>
      </c>
      <c r="B18" s="136" t="str">
        <f>'P.O. GERAL'!D137</f>
        <v>BALDRAME</v>
      </c>
      <c r="C18" s="131">
        <f>'P.O. GERAL'!I139</f>
        <v>0</v>
      </c>
      <c r="D18" s="132"/>
      <c r="E18" s="131">
        <f>ROUND(D18*$C$18,2)</f>
        <v>0</v>
      </c>
      <c r="F18" s="132"/>
      <c r="G18" s="131">
        <f>ROUND(F18*$C$18,2)</f>
        <v>0</v>
      </c>
      <c r="H18" s="132"/>
      <c r="I18" s="131">
        <f>ROUND(H18*$C$18,2)</f>
        <v>0</v>
      </c>
      <c r="J18" s="132"/>
      <c r="K18" s="131">
        <f>ROUND(J18*$C$18,2)</f>
        <v>0</v>
      </c>
      <c r="L18" s="132"/>
      <c r="M18" s="131">
        <f>ROUND(L18*$C$18,2)</f>
        <v>0</v>
      </c>
      <c r="N18" s="132">
        <v>0.5</v>
      </c>
      <c r="O18" s="131">
        <f>ROUND(N18*$C$18,2)</f>
        <v>0</v>
      </c>
      <c r="P18" s="132">
        <v>0.5</v>
      </c>
      <c r="Q18" s="131">
        <f>ROUND(P18*$C$18,2)</f>
        <v>0</v>
      </c>
      <c r="R18" s="132"/>
      <c r="S18" s="131">
        <f>ROUND(R18*$C$18,2)</f>
        <v>0</v>
      </c>
      <c r="T18" s="132"/>
      <c r="U18" s="131">
        <f>ROUND(T18*$C$18,2)</f>
        <v>0</v>
      </c>
      <c r="V18" s="132"/>
      <c r="W18" s="131">
        <f>ROUND(V18*$C$18,2)</f>
        <v>0</v>
      </c>
      <c r="X18" s="132"/>
      <c r="Y18" s="131">
        <f>ROUND(X18*$C$18,2)</f>
        <v>0</v>
      </c>
      <c r="Z18" s="132"/>
      <c r="AA18" s="131">
        <f>ROUND(Z18*$C$18,2)</f>
        <v>0</v>
      </c>
      <c r="AB18" s="132"/>
      <c r="AC18" s="131">
        <f>ROUND(AB18*$C$18,2)</f>
        <v>0</v>
      </c>
      <c r="AD18" s="132"/>
      <c r="AE18" s="131">
        <f>ROUND(AD18*$C$18,2)</f>
        <v>0</v>
      </c>
      <c r="AF18" s="132"/>
      <c r="AG18" s="131">
        <f>ROUND(AF18*$C$18,2)</f>
        <v>0</v>
      </c>
      <c r="AH18" s="132"/>
      <c r="AI18" s="131">
        <f>ROUND(AH18*$C$18,2)</f>
        <v>0</v>
      </c>
      <c r="AJ18" s="132"/>
      <c r="AK18" s="131">
        <f>ROUND(AJ18*$C$18,2)</f>
        <v>0</v>
      </c>
      <c r="AL18" s="132"/>
      <c r="AM18" s="131">
        <f>ROUND(AL18*$C$18,2)</f>
        <v>0</v>
      </c>
      <c r="AN18" s="132"/>
      <c r="AO18" s="131">
        <f>ROUND(AN18*$C$18,2)</f>
        <v>0</v>
      </c>
      <c r="AP18" s="132"/>
      <c r="AQ18" s="131">
        <f>ROUND(AP18*$C$18,2)</f>
        <v>0</v>
      </c>
      <c r="AR18" s="132"/>
      <c r="AS18" s="131">
        <f>ROUND(AR18*$C$18,2)</f>
        <v>0</v>
      </c>
      <c r="AT18" s="132"/>
      <c r="AU18" s="131">
        <f>ROUND(AT18*$C$18,2)</f>
        <v>0</v>
      </c>
      <c r="AV18" s="132"/>
      <c r="AW18" s="131">
        <f>ROUND(AV18*$C$18,2)</f>
        <v>0</v>
      </c>
      <c r="AX18" s="132"/>
      <c r="AY18" s="131">
        <f>ROUND(AX18*$C$18,2)</f>
        <v>0</v>
      </c>
      <c r="AZ18" s="132" t="e">
        <f t="shared" si="0"/>
        <v>#DIV/0!</v>
      </c>
      <c r="BA18" s="131">
        <f t="shared" si="1"/>
        <v>0</v>
      </c>
    </row>
    <row r="19" spans="1:53" x14ac:dyDescent="0.2">
      <c r="A19" s="129" t="str">
        <f>'P.O. GERAL'!A140</f>
        <v>2.6</v>
      </c>
      <c r="B19" s="136" t="str">
        <f>'P.O. GERAL'!D140</f>
        <v>PILARES</v>
      </c>
      <c r="C19" s="131">
        <f>'P.O. GERAL'!I142</f>
        <v>0</v>
      </c>
      <c r="D19" s="132"/>
      <c r="E19" s="131">
        <f>ROUND(D19*$C$19,2)</f>
        <v>0</v>
      </c>
      <c r="F19" s="132"/>
      <c r="G19" s="131">
        <f>ROUND(F19*$C$19,2)</f>
        <v>0</v>
      </c>
      <c r="H19" s="132"/>
      <c r="I19" s="131">
        <f>ROUND(H19*$C$19,2)</f>
        <v>0</v>
      </c>
      <c r="J19" s="132"/>
      <c r="K19" s="131">
        <f>ROUND(J19*$C$19,2)</f>
        <v>0</v>
      </c>
      <c r="L19" s="132"/>
      <c r="M19" s="131">
        <f>ROUND(L19*$C$19,2)</f>
        <v>0</v>
      </c>
      <c r="N19" s="132"/>
      <c r="O19" s="131">
        <f>ROUND(N19*$C$19,2)</f>
        <v>0</v>
      </c>
      <c r="P19" s="132">
        <v>0.5</v>
      </c>
      <c r="Q19" s="131">
        <f>ROUND(P19*$C$19,2)</f>
        <v>0</v>
      </c>
      <c r="R19" s="132">
        <v>0.5</v>
      </c>
      <c r="S19" s="131">
        <f>ROUND(R19*$C$19,2)</f>
        <v>0</v>
      </c>
      <c r="T19" s="132"/>
      <c r="U19" s="131">
        <f>ROUND(T19*$C$19,2)</f>
        <v>0</v>
      </c>
      <c r="V19" s="132"/>
      <c r="W19" s="131">
        <f>ROUND(V19*$C$19,2)</f>
        <v>0</v>
      </c>
      <c r="X19" s="132"/>
      <c r="Y19" s="131">
        <f>ROUND(X19*$C$19,2)</f>
        <v>0</v>
      </c>
      <c r="Z19" s="132"/>
      <c r="AA19" s="131">
        <f>ROUND(Z19*$C$19,2)</f>
        <v>0</v>
      </c>
      <c r="AB19" s="132"/>
      <c r="AC19" s="131">
        <f>ROUND(AB19*$C$19,2)</f>
        <v>0</v>
      </c>
      <c r="AD19" s="132"/>
      <c r="AE19" s="131">
        <f>ROUND(AD19*$C$19,2)</f>
        <v>0</v>
      </c>
      <c r="AF19" s="132"/>
      <c r="AG19" s="131">
        <f>ROUND(AF19*$C$19,2)</f>
        <v>0</v>
      </c>
      <c r="AH19" s="132"/>
      <c r="AI19" s="131">
        <f>ROUND(AH19*$C$19,2)</f>
        <v>0</v>
      </c>
      <c r="AJ19" s="132"/>
      <c r="AK19" s="131">
        <f>ROUND(AJ19*$C$19,2)</f>
        <v>0</v>
      </c>
      <c r="AL19" s="132"/>
      <c r="AM19" s="131">
        <f>ROUND(AL19*$C$19,2)</f>
        <v>0</v>
      </c>
      <c r="AN19" s="132"/>
      <c r="AO19" s="131">
        <f>ROUND(AN19*$C$19,2)</f>
        <v>0</v>
      </c>
      <c r="AP19" s="132"/>
      <c r="AQ19" s="131">
        <f>ROUND(AP19*$C$19,2)</f>
        <v>0</v>
      </c>
      <c r="AR19" s="132"/>
      <c r="AS19" s="131">
        <f>ROUND(AR19*$C$19,2)</f>
        <v>0</v>
      </c>
      <c r="AT19" s="132"/>
      <c r="AU19" s="131">
        <f>ROUND(AT19*$C$19,2)</f>
        <v>0</v>
      </c>
      <c r="AV19" s="132"/>
      <c r="AW19" s="131">
        <f>ROUND(AV19*$C$19,2)</f>
        <v>0</v>
      </c>
      <c r="AX19" s="132"/>
      <c r="AY19" s="131">
        <f>ROUND(AX19*$C$19,2)</f>
        <v>0</v>
      </c>
      <c r="AZ19" s="132" t="e">
        <f t="shared" si="0"/>
        <v>#DIV/0!</v>
      </c>
      <c r="BA19" s="131">
        <f t="shared" si="1"/>
        <v>0</v>
      </c>
    </row>
    <row r="20" spans="1:53" x14ac:dyDescent="0.2">
      <c r="A20" s="129" t="str">
        <f>'P.O. GERAL'!A143</f>
        <v>2.7</v>
      </c>
      <c r="B20" s="136" t="str">
        <f>'P.O. GERAL'!D143</f>
        <v>VIGAS</v>
      </c>
      <c r="C20" s="133">
        <f>'P.O. GERAL'!I145</f>
        <v>0</v>
      </c>
      <c r="D20" s="143"/>
      <c r="E20" s="131">
        <f>ROUND(D20*$C$20,2)</f>
        <v>0</v>
      </c>
      <c r="F20" s="143"/>
      <c r="G20" s="131">
        <f>ROUND(F20*$C$20,2)</f>
        <v>0</v>
      </c>
      <c r="H20" s="143"/>
      <c r="I20" s="131">
        <f>ROUND(H20*$C$20,2)</f>
        <v>0</v>
      </c>
      <c r="J20" s="143"/>
      <c r="K20" s="131">
        <f>ROUND(J20*$C$20,2)</f>
        <v>0</v>
      </c>
      <c r="L20" s="143"/>
      <c r="M20" s="131">
        <f>ROUND(L20*$C$20,2)</f>
        <v>0</v>
      </c>
      <c r="N20" s="143"/>
      <c r="O20" s="131">
        <f>ROUND(N20*$C$20,2)</f>
        <v>0</v>
      </c>
      <c r="P20" s="143"/>
      <c r="Q20" s="131">
        <f>ROUND(P20*$C$20,2)</f>
        <v>0</v>
      </c>
      <c r="R20" s="143">
        <v>0.5</v>
      </c>
      <c r="S20" s="131">
        <f>ROUND(R20*$C$20,2)</f>
        <v>0</v>
      </c>
      <c r="T20" s="143">
        <v>0.5</v>
      </c>
      <c r="U20" s="131">
        <f>ROUND(T20*$C$20,2)</f>
        <v>0</v>
      </c>
      <c r="V20" s="143"/>
      <c r="W20" s="131">
        <f>ROUND(V20*$C$20,2)</f>
        <v>0</v>
      </c>
      <c r="X20" s="143"/>
      <c r="Y20" s="131">
        <f>ROUND(X20*$C$20,2)</f>
        <v>0</v>
      </c>
      <c r="Z20" s="143"/>
      <c r="AA20" s="131">
        <f>ROUND(Z20*$C$20,2)</f>
        <v>0</v>
      </c>
      <c r="AB20" s="143"/>
      <c r="AC20" s="131">
        <f>ROUND(AB20*$C$20,2)</f>
        <v>0</v>
      </c>
      <c r="AD20" s="143"/>
      <c r="AE20" s="131">
        <f>ROUND(AD20*$C$20,2)</f>
        <v>0</v>
      </c>
      <c r="AF20" s="143"/>
      <c r="AG20" s="131">
        <f>ROUND(AF20*$C$20,2)</f>
        <v>0</v>
      </c>
      <c r="AH20" s="143"/>
      <c r="AI20" s="131">
        <f>ROUND(AH20*$C$20,2)</f>
        <v>0</v>
      </c>
      <c r="AJ20" s="143"/>
      <c r="AK20" s="131">
        <f>ROUND(AJ20*$C$20,2)</f>
        <v>0</v>
      </c>
      <c r="AL20" s="143"/>
      <c r="AM20" s="131">
        <f>ROUND(AL20*$C$20,2)</f>
        <v>0</v>
      </c>
      <c r="AN20" s="143"/>
      <c r="AO20" s="131">
        <f>ROUND(AN20*$C$20,2)</f>
        <v>0</v>
      </c>
      <c r="AP20" s="143"/>
      <c r="AQ20" s="131">
        <f>ROUND(AP20*$C$20,2)</f>
        <v>0</v>
      </c>
      <c r="AR20" s="143"/>
      <c r="AS20" s="131">
        <f>ROUND(AR20*$C$20,2)</f>
        <v>0</v>
      </c>
      <c r="AT20" s="143"/>
      <c r="AU20" s="131">
        <f>ROUND(AT20*$C$20,2)</f>
        <v>0</v>
      </c>
      <c r="AV20" s="143"/>
      <c r="AW20" s="131">
        <f>ROUND(AV20*$C$20,2)</f>
        <v>0</v>
      </c>
      <c r="AX20" s="143"/>
      <c r="AY20" s="131">
        <f>ROUND(AX20*$C$20,2)</f>
        <v>0</v>
      </c>
      <c r="AZ20" s="132" t="e">
        <f t="shared" si="0"/>
        <v>#DIV/0!</v>
      </c>
      <c r="BA20" s="131">
        <f t="shared" si="1"/>
        <v>0</v>
      </c>
    </row>
    <row r="21" spans="1:53" x14ac:dyDescent="0.2">
      <c r="A21" s="129" t="str">
        <f>'P.O. GERAL'!A146</f>
        <v>2.8</v>
      </c>
      <c r="B21" s="136" t="str">
        <f>'P.O. GERAL'!D146</f>
        <v>PAREDES</v>
      </c>
      <c r="C21" s="131">
        <f>'P.O. GERAL'!I149</f>
        <v>0</v>
      </c>
      <c r="D21" s="132"/>
      <c r="E21" s="131">
        <f>ROUND(D21*$C$21,2)</f>
        <v>0</v>
      </c>
      <c r="F21" s="132"/>
      <c r="G21" s="131">
        <f>ROUND(F21*$C$21,2)</f>
        <v>0</v>
      </c>
      <c r="H21" s="132"/>
      <c r="I21" s="131">
        <f>ROUND(H21*$C$21,2)</f>
        <v>0</v>
      </c>
      <c r="J21" s="132"/>
      <c r="K21" s="131">
        <f>ROUND(J21*$C$21,2)</f>
        <v>0</v>
      </c>
      <c r="L21" s="132"/>
      <c r="M21" s="131">
        <f>ROUND(L21*$C$21,2)</f>
        <v>0</v>
      </c>
      <c r="N21" s="132"/>
      <c r="O21" s="131">
        <f>ROUND(N21*$C$21,2)</f>
        <v>0</v>
      </c>
      <c r="P21" s="132"/>
      <c r="Q21" s="131">
        <f>ROUND(P21*$C$21,2)</f>
        <v>0</v>
      </c>
      <c r="R21" s="132"/>
      <c r="S21" s="131">
        <f>ROUND(R21*$C$21,2)</f>
        <v>0</v>
      </c>
      <c r="T21" s="132"/>
      <c r="U21" s="131">
        <f>ROUND(T21*$C$21,2)</f>
        <v>0</v>
      </c>
      <c r="V21" s="132"/>
      <c r="W21" s="131">
        <f>ROUND(V21*$C$21,2)</f>
        <v>0</v>
      </c>
      <c r="X21" s="132"/>
      <c r="Y21" s="131">
        <f>ROUND(X21*$C$21,2)</f>
        <v>0</v>
      </c>
      <c r="Z21" s="132">
        <v>0.5</v>
      </c>
      <c r="AA21" s="131">
        <f>ROUND(Z21*$C$21,2)</f>
        <v>0</v>
      </c>
      <c r="AB21" s="132">
        <v>0.5</v>
      </c>
      <c r="AC21" s="131">
        <f>ROUNDDOWN(AB21*$C$21,2)</f>
        <v>0</v>
      </c>
      <c r="AD21" s="132"/>
      <c r="AE21" s="131">
        <f>ROUND(AD21*$C$21,2)</f>
        <v>0</v>
      </c>
      <c r="AF21" s="132"/>
      <c r="AG21" s="131">
        <f>ROUND(AF21*$C$21,2)</f>
        <v>0</v>
      </c>
      <c r="AH21" s="132"/>
      <c r="AI21" s="131">
        <f>ROUND(AH21*$C$21,2)</f>
        <v>0</v>
      </c>
      <c r="AJ21" s="132"/>
      <c r="AK21" s="131">
        <f>ROUND(AJ21*$C$21,2)</f>
        <v>0</v>
      </c>
      <c r="AL21" s="132"/>
      <c r="AM21" s="131">
        <f>ROUND(AL21*$C$21,2)</f>
        <v>0</v>
      </c>
      <c r="AN21" s="132"/>
      <c r="AO21" s="131">
        <f>ROUND(AN21*$C$21,2)</f>
        <v>0</v>
      </c>
      <c r="AP21" s="132"/>
      <c r="AQ21" s="131">
        <f>ROUND(AP21*$C$21,2)</f>
        <v>0</v>
      </c>
      <c r="AR21" s="132"/>
      <c r="AS21" s="131">
        <f>ROUND(AR21*$C$21,2)</f>
        <v>0</v>
      </c>
      <c r="AT21" s="132"/>
      <c r="AU21" s="131">
        <f>ROUND(AT21*$C$21,2)</f>
        <v>0</v>
      </c>
      <c r="AV21" s="132"/>
      <c r="AW21" s="131">
        <f>ROUND(AV21*$C$21,2)</f>
        <v>0</v>
      </c>
      <c r="AX21" s="132"/>
      <c r="AY21" s="131">
        <f>ROUND(AX21*$C$21,2)</f>
        <v>0</v>
      </c>
      <c r="AZ21" s="132" t="e">
        <f t="shared" si="0"/>
        <v>#DIV/0!</v>
      </c>
      <c r="BA21" s="131">
        <f t="shared" si="1"/>
        <v>0</v>
      </c>
    </row>
    <row r="22" spans="1:53" x14ac:dyDescent="0.2">
      <c r="A22" s="129" t="str">
        <f>'P.O. GERAL'!A150</f>
        <v>2.9</v>
      </c>
      <c r="B22" s="136" t="str">
        <f>'P.O. GERAL'!D150</f>
        <v>VERGA/CONTRAVERGA</v>
      </c>
      <c r="C22" s="131">
        <f>'P.O. GERAL'!I152</f>
        <v>0</v>
      </c>
      <c r="D22" s="132"/>
      <c r="E22" s="131">
        <f>ROUND(D22*$C$22,2)</f>
        <v>0</v>
      </c>
      <c r="F22" s="132"/>
      <c r="G22" s="131">
        <f>ROUND(F22*$C$22,2)</f>
        <v>0</v>
      </c>
      <c r="H22" s="132"/>
      <c r="I22" s="131">
        <f>ROUND(H22*$C$22,2)</f>
        <v>0</v>
      </c>
      <c r="J22" s="132"/>
      <c r="K22" s="131">
        <f>ROUND(J22*$C$22,2)</f>
        <v>0</v>
      </c>
      <c r="L22" s="132"/>
      <c r="M22" s="131">
        <f>ROUND(L22*$C$22,2)</f>
        <v>0</v>
      </c>
      <c r="N22" s="132"/>
      <c r="O22" s="131">
        <f>ROUND(N22*$C$22,2)</f>
        <v>0</v>
      </c>
      <c r="P22" s="132"/>
      <c r="Q22" s="131">
        <f>ROUND(P22*$C$22,2)</f>
        <v>0</v>
      </c>
      <c r="R22" s="132"/>
      <c r="S22" s="131">
        <f>ROUND(R22*$C$22,2)</f>
        <v>0</v>
      </c>
      <c r="T22" s="132"/>
      <c r="U22" s="131">
        <f>ROUND(T22*$C$22,2)</f>
        <v>0</v>
      </c>
      <c r="V22" s="132"/>
      <c r="W22" s="131">
        <f>ROUND(V22*$C$22,2)</f>
        <v>0</v>
      </c>
      <c r="X22" s="132"/>
      <c r="Y22" s="131">
        <f>ROUND(X22*$C$22,2)</f>
        <v>0</v>
      </c>
      <c r="Z22" s="132"/>
      <c r="AA22" s="131">
        <f>ROUND(Z22*$C$22,2)</f>
        <v>0</v>
      </c>
      <c r="AB22" s="132">
        <v>1</v>
      </c>
      <c r="AC22" s="131">
        <f>ROUND(AB22*$C$22,2)</f>
        <v>0</v>
      </c>
      <c r="AD22" s="132"/>
      <c r="AE22" s="131">
        <f>ROUND(AD22*$C$22,2)</f>
        <v>0</v>
      </c>
      <c r="AF22" s="132"/>
      <c r="AG22" s="131">
        <f>ROUND(AF22*$C$22,2)</f>
        <v>0</v>
      </c>
      <c r="AH22" s="132"/>
      <c r="AI22" s="131">
        <f>ROUND(AH22*$C$22,2)</f>
        <v>0</v>
      </c>
      <c r="AJ22" s="132"/>
      <c r="AK22" s="131">
        <f>ROUND(AJ22*$C$22,2)</f>
        <v>0</v>
      </c>
      <c r="AL22" s="132"/>
      <c r="AM22" s="131">
        <f>ROUND(AL22*$C$22,2)</f>
        <v>0</v>
      </c>
      <c r="AN22" s="132"/>
      <c r="AO22" s="131">
        <f>ROUND(AN22*$C$22,2)</f>
        <v>0</v>
      </c>
      <c r="AP22" s="132"/>
      <c r="AQ22" s="131">
        <f>ROUND(AP22*$C$22,2)</f>
        <v>0</v>
      </c>
      <c r="AR22" s="132"/>
      <c r="AS22" s="131">
        <f>ROUND(AR22*$C$22,2)</f>
        <v>0</v>
      </c>
      <c r="AT22" s="132"/>
      <c r="AU22" s="131">
        <f>ROUND(AT22*$C$22,2)</f>
        <v>0</v>
      </c>
      <c r="AV22" s="132"/>
      <c r="AW22" s="131">
        <f>ROUND(AV22*$C$22,2)</f>
        <v>0</v>
      </c>
      <c r="AX22" s="132"/>
      <c r="AY22" s="131">
        <f>ROUND(AX22*$C$22,2)</f>
        <v>0</v>
      </c>
      <c r="AZ22" s="132" t="e">
        <f t="shared" si="0"/>
        <v>#DIV/0!</v>
      </c>
      <c r="BA22" s="131">
        <f t="shared" si="1"/>
        <v>0</v>
      </c>
    </row>
    <row r="23" spans="1:53" x14ac:dyDescent="0.2">
      <c r="A23" s="129" t="str">
        <f>'P.O. GERAL'!A153</f>
        <v>2.10</v>
      </c>
      <c r="B23" s="136" t="str">
        <f>'P.O. GERAL'!D153</f>
        <v>ENCUNHAMENTO</v>
      </c>
      <c r="C23" s="131">
        <f>'P.O. GERAL'!I155</f>
        <v>0</v>
      </c>
      <c r="D23" s="132"/>
      <c r="E23" s="131">
        <f>ROUND(D23*$C$23,2)</f>
        <v>0</v>
      </c>
      <c r="F23" s="132"/>
      <c r="G23" s="131">
        <f>ROUND(F23*$C$23,2)</f>
        <v>0</v>
      </c>
      <c r="H23" s="132"/>
      <c r="I23" s="131">
        <f>ROUND(H23*$C$23,2)</f>
        <v>0</v>
      </c>
      <c r="J23" s="132"/>
      <c r="K23" s="131">
        <f>ROUND(J23*$C$23,2)</f>
        <v>0</v>
      </c>
      <c r="L23" s="132"/>
      <c r="M23" s="131">
        <f>ROUND(L23*$C$23,2)</f>
        <v>0</v>
      </c>
      <c r="N23" s="132"/>
      <c r="O23" s="131">
        <f>ROUND(N23*$C$23,2)</f>
        <v>0</v>
      </c>
      <c r="P23" s="132"/>
      <c r="Q23" s="131">
        <f>ROUND(P23*$C$23,2)</f>
        <v>0</v>
      </c>
      <c r="R23" s="132"/>
      <c r="S23" s="131">
        <f>ROUND(R23*$C$23,2)</f>
        <v>0</v>
      </c>
      <c r="T23" s="132"/>
      <c r="U23" s="131">
        <f>ROUND(T23*$C$23,2)</f>
        <v>0</v>
      </c>
      <c r="V23" s="132"/>
      <c r="W23" s="131">
        <f>ROUND(V23*$C$23,2)</f>
        <v>0</v>
      </c>
      <c r="X23" s="132"/>
      <c r="Y23" s="131">
        <f>ROUND(X23*$C$23,2)</f>
        <v>0</v>
      </c>
      <c r="Z23" s="132"/>
      <c r="AA23" s="131">
        <f>ROUND(Z23*$C$23,2)</f>
        <v>0</v>
      </c>
      <c r="AB23" s="132">
        <v>1</v>
      </c>
      <c r="AC23" s="131">
        <f>ROUND(AB23*$C$23,2)</f>
        <v>0</v>
      </c>
      <c r="AD23" s="132"/>
      <c r="AE23" s="131">
        <f>ROUND(AD23*$C$23,2)</f>
        <v>0</v>
      </c>
      <c r="AF23" s="132"/>
      <c r="AG23" s="131">
        <f>ROUND(AF23*$C$23,2)</f>
        <v>0</v>
      </c>
      <c r="AH23" s="132"/>
      <c r="AI23" s="131">
        <f>ROUND(AH23*$C$23,2)</f>
        <v>0</v>
      </c>
      <c r="AJ23" s="132"/>
      <c r="AK23" s="131">
        <f>ROUND(AJ23*$C$23,2)</f>
        <v>0</v>
      </c>
      <c r="AL23" s="132"/>
      <c r="AM23" s="131">
        <f>ROUND(AL23*$C$23,2)</f>
        <v>0</v>
      </c>
      <c r="AN23" s="132"/>
      <c r="AO23" s="131">
        <f>ROUND(AN23*$C$23,2)</f>
        <v>0</v>
      </c>
      <c r="AP23" s="132"/>
      <c r="AQ23" s="131">
        <f>ROUND(AP23*$C$23,2)</f>
        <v>0</v>
      </c>
      <c r="AR23" s="132"/>
      <c r="AS23" s="131">
        <f>ROUND(AR23*$C$23,2)</f>
        <v>0</v>
      </c>
      <c r="AT23" s="132"/>
      <c r="AU23" s="131">
        <f>ROUND(AT23*$C$23,2)</f>
        <v>0</v>
      </c>
      <c r="AV23" s="132"/>
      <c r="AW23" s="131">
        <f>ROUND(AV23*$C$23,2)</f>
        <v>0</v>
      </c>
      <c r="AX23" s="132"/>
      <c r="AY23" s="131">
        <f>ROUND(AX23*$C$23,2)</f>
        <v>0</v>
      </c>
      <c r="AZ23" s="132" t="e">
        <f t="shared" si="0"/>
        <v>#DIV/0!</v>
      </c>
      <c r="BA23" s="131">
        <f t="shared" si="1"/>
        <v>0</v>
      </c>
    </row>
    <row r="24" spans="1:53" x14ac:dyDescent="0.2">
      <c r="A24" s="129" t="str">
        <f>'P.O. GERAL'!A156</f>
        <v>2.11</v>
      </c>
      <c r="B24" s="136" t="str">
        <f>'P.O. GERAL'!D156</f>
        <v>IMPERMEABILIZAÇÃO</v>
      </c>
      <c r="C24" s="131">
        <f>'P.O. GERAL'!I158</f>
        <v>0</v>
      </c>
      <c r="D24" s="132"/>
      <c r="E24" s="131">
        <f>ROUND(D24*$C$24,2)</f>
        <v>0</v>
      </c>
      <c r="F24" s="132"/>
      <c r="G24" s="131">
        <f>ROUND(F24*$C$24,2)</f>
        <v>0</v>
      </c>
      <c r="H24" s="132"/>
      <c r="I24" s="131">
        <f>ROUND(H24*$C$24,2)</f>
        <v>0</v>
      </c>
      <c r="J24" s="132"/>
      <c r="K24" s="131">
        <f>ROUND(J24*$C$24,2)</f>
        <v>0</v>
      </c>
      <c r="L24" s="132"/>
      <c r="M24" s="131">
        <f>ROUND(L24*$C$24,2)</f>
        <v>0</v>
      </c>
      <c r="N24" s="132"/>
      <c r="O24" s="131">
        <f>ROUND(N24*$C$24,2)</f>
        <v>0</v>
      </c>
      <c r="P24" s="132">
        <v>1</v>
      </c>
      <c r="Q24" s="131">
        <f>ROUND(P24*$C$24,2)</f>
        <v>0</v>
      </c>
      <c r="R24" s="132"/>
      <c r="S24" s="131">
        <f>ROUND(R24*$C$24,2)</f>
        <v>0</v>
      </c>
      <c r="T24" s="132"/>
      <c r="U24" s="131">
        <f>ROUND(T24*$C$24,2)</f>
        <v>0</v>
      </c>
      <c r="V24" s="132"/>
      <c r="W24" s="131">
        <f>ROUND(V24*$C$24,2)</f>
        <v>0</v>
      </c>
      <c r="X24" s="132"/>
      <c r="Y24" s="131">
        <f>ROUND(X24*$C$24,2)</f>
        <v>0</v>
      </c>
      <c r="Z24" s="132"/>
      <c r="AA24" s="131">
        <f>ROUND(Z24*$C$24,2)</f>
        <v>0</v>
      </c>
      <c r="AB24" s="132"/>
      <c r="AC24" s="131">
        <f>ROUND(AB24*$C$24,2)</f>
        <v>0</v>
      </c>
      <c r="AD24" s="132"/>
      <c r="AE24" s="131">
        <f>ROUND(AD24*$C$24,2)</f>
        <v>0</v>
      </c>
      <c r="AF24" s="132"/>
      <c r="AG24" s="131">
        <f>ROUND(AF24*$C$24,2)</f>
        <v>0</v>
      </c>
      <c r="AH24" s="132"/>
      <c r="AI24" s="131">
        <f>ROUND(AH24*$C$24,2)</f>
        <v>0</v>
      </c>
      <c r="AJ24" s="132"/>
      <c r="AK24" s="131">
        <f>ROUND(AJ24*$C$24,2)</f>
        <v>0</v>
      </c>
      <c r="AL24" s="132"/>
      <c r="AM24" s="131">
        <f>ROUND(AL24*$C$24,2)</f>
        <v>0</v>
      </c>
      <c r="AN24" s="132"/>
      <c r="AO24" s="131">
        <f>ROUND(AN24*$C$24,2)</f>
        <v>0</v>
      </c>
      <c r="AP24" s="132"/>
      <c r="AQ24" s="131">
        <f>ROUND(AP24*$C$24,2)</f>
        <v>0</v>
      </c>
      <c r="AR24" s="132"/>
      <c r="AS24" s="131">
        <f>ROUND(AR24*$C$24,2)</f>
        <v>0</v>
      </c>
      <c r="AT24" s="132"/>
      <c r="AU24" s="131">
        <f>ROUND(AT24*$C$24,2)</f>
        <v>0</v>
      </c>
      <c r="AV24" s="132"/>
      <c r="AW24" s="131">
        <f>ROUND(AV24*$C$24,2)</f>
        <v>0</v>
      </c>
      <c r="AX24" s="132"/>
      <c r="AY24" s="131">
        <f>ROUND(AX24*$C$24,2)</f>
        <v>0</v>
      </c>
      <c r="AZ24" s="132" t="e">
        <f t="shared" si="0"/>
        <v>#DIV/0!</v>
      </c>
      <c r="BA24" s="131">
        <f t="shared" si="1"/>
        <v>0</v>
      </c>
    </row>
    <row r="25" spans="1:53" x14ac:dyDescent="0.2">
      <c r="A25" s="129" t="str">
        <f>'P.O. GERAL'!A159</f>
        <v>2.12</v>
      </c>
      <c r="B25" s="136" t="str">
        <f>'P.O. GERAL'!D159</f>
        <v>LAJE</v>
      </c>
      <c r="C25" s="131">
        <f>'P.O. GERAL'!I167</f>
        <v>0</v>
      </c>
      <c r="D25" s="132"/>
      <c r="E25" s="131">
        <f>ROUND(D25*$C$25,2)</f>
        <v>0</v>
      </c>
      <c r="F25" s="132"/>
      <c r="G25" s="131">
        <f>ROUND(F25*$C$25,2)</f>
        <v>0</v>
      </c>
      <c r="H25" s="132"/>
      <c r="I25" s="131">
        <f>ROUND(H25*$C$25,2)</f>
        <v>0</v>
      </c>
      <c r="J25" s="132"/>
      <c r="K25" s="131">
        <f>ROUND(J25*$C$25,2)</f>
        <v>0</v>
      </c>
      <c r="L25" s="132"/>
      <c r="M25" s="131">
        <f>ROUND(L25*$C$25,2)</f>
        <v>0</v>
      </c>
      <c r="N25" s="132"/>
      <c r="O25" s="131">
        <f>ROUND(N25*$C$25,2)</f>
        <v>0</v>
      </c>
      <c r="P25" s="132"/>
      <c r="Q25" s="131">
        <f>ROUND(P25*$C$25,2)</f>
        <v>0</v>
      </c>
      <c r="R25" s="132"/>
      <c r="S25" s="131">
        <f>ROUND(R25*$C$25,2)</f>
        <v>0</v>
      </c>
      <c r="T25" s="132"/>
      <c r="U25" s="131">
        <f>ROUND(T25*$C$25,2)</f>
        <v>0</v>
      </c>
      <c r="V25" s="132">
        <v>0.5</v>
      </c>
      <c r="W25" s="131">
        <f>ROUND(V25*$C$25,2)</f>
        <v>0</v>
      </c>
      <c r="X25" s="132">
        <v>0.5</v>
      </c>
      <c r="Y25" s="131">
        <f>ROUND(X25*$C$25,2)</f>
        <v>0</v>
      </c>
      <c r="Z25" s="132"/>
      <c r="AA25" s="131">
        <f>ROUND(Z25*$C$25,2)</f>
        <v>0</v>
      </c>
      <c r="AB25" s="132"/>
      <c r="AC25" s="131">
        <f>ROUND(AB25*$C$25,2)</f>
        <v>0</v>
      </c>
      <c r="AD25" s="132"/>
      <c r="AE25" s="131">
        <f>ROUND(AD25*$C$25,2)</f>
        <v>0</v>
      </c>
      <c r="AF25" s="132"/>
      <c r="AG25" s="131">
        <f>ROUND(AF25*$C$25,2)</f>
        <v>0</v>
      </c>
      <c r="AH25" s="132"/>
      <c r="AI25" s="131">
        <f>ROUND(AH25*$C$25,2)</f>
        <v>0</v>
      </c>
      <c r="AJ25" s="132"/>
      <c r="AK25" s="131">
        <f>ROUND(AJ25*$C$25,2)</f>
        <v>0</v>
      </c>
      <c r="AL25" s="132"/>
      <c r="AM25" s="131">
        <f>ROUND(AL25*$C$25,2)</f>
        <v>0</v>
      </c>
      <c r="AN25" s="132"/>
      <c r="AO25" s="131">
        <f>ROUND(AN25*$C$25,2)</f>
        <v>0</v>
      </c>
      <c r="AP25" s="132"/>
      <c r="AQ25" s="131">
        <f>ROUND(AP25*$C$25,2)</f>
        <v>0</v>
      </c>
      <c r="AR25" s="132"/>
      <c r="AS25" s="131">
        <f>ROUND(AR25*$C$25,2)</f>
        <v>0</v>
      </c>
      <c r="AT25" s="132"/>
      <c r="AU25" s="131">
        <f>ROUND(AT25*$C$25,2)</f>
        <v>0</v>
      </c>
      <c r="AV25" s="132"/>
      <c r="AW25" s="131">
        <f>ROUND(AV25*$C$25,2)</f>
        <v>0</v>
      </c>
      <c r="AX25" s="132"/>
      <c r="AY25" s="131">
        <f>ROUND(AX25*$C$25,2)</f>
        <v>0</v>
      </c>
      <c r="AZ25" s="132" t="e">
        <f t="shared" si="0"/>
        <v>#DIV/0!</v>
      </c>
      <c r="BA25" s="131">
        <f t="shared" si="1"/>
        <v>0</v>
      </c>
    </row>
    <row r="26" spans="1:53" x14ac:dyDescent="0.2">
      <c r="A26" s="129" t="str">
        <f>'P.O. GERAL'!A168</f>
        <v>2.13</v>
      </c>
      <c r="B26" s="136" t="str">
        <f>'P.O. GERAL'!D168</f>
        <v>ESTRUTURA DO TELHADO</v>
      </c>
      <c r="C26" s="131">
        <f>'P.O. GERAL'!I171</f>
        <v>0</v>
      </c>
      <c r="D26" s="132"/>
      <c r="E26" s="131">
        <f>ROUND(D26*$C$26,2)</f>
        <v>0</v>
      </c>
      <c r="F26" s="132"/>
      <c r="G26" s="131">
        <f>ROUND(F26*$C$26,2)</f>
        <v>0</v>
      </c>
      <c r="H26" s="132"/>
      <c r="I26" s="131">
        <f>ROUND(H26*$C$26,2)</f>
        <v>0</v>
      </c>
      <c r="J26" s="132"/>
      <c r="K26" s="131">
        <f>ROUND(J26*$C$26,2)</f>
        <v>0</v>
      </c>
      <c r="L26" s="132"/>
      <c r="M26" s="131">
        <f>ROUND(L26*$C$26,2)</f>
        <v>0</v>
      </c>
      <c r="N26" s="132"/>
      <c r="O26" s="131">
        <f>ROUND(N26*$C$26,2)</f>
        <v>0</v>
      </c>
      <c r="P26" s="132"/>
      <c r="Q26" s="131">
        <f>ROUND(P26*$C$26,2)</f>
        <v>0</v>
      </c>
      <c r="R26" s="132"/>
      <c r="S26" s="131">
        <f>ROUND(R26*$C$26,2)</f>
        <v>0</v>
      </c>
      <c r="T26" s="132"/>
      <c r="U26" s="131">
        <f>ROUND(T26*$C$26,2)</f>
        <v>0</v>
      </c>
      <c r="V26" s="132"/>
      <c r="W26" s="131">
        <f>ROUND(V26*$C$26,2)</f>
        <v>0</v>
      </c>
      <c r="X26" s="132"/>
      <c r="Y26" s="131">
        <f>ROUND(X26*$C$26,2)</f>
        <v>0</v>
      </c>
      <c r="Z26" s="132"/>
      <c r="AA26" s="131">
        <f>ROUND(Z26*$C$26,2)</f>
        <v>0</v>
      </c>
      <c r="AB26" s="132"/>
      <c r="AC26" s="131">
        <f>ROUND(AB26*$C$26,2)</f>
        <v>0</v>
      </c>
      <c r="AD26" s="132">
        <v>1</v>
      </c>
      <c r="AE26" s="131">
        <f>ROUND(AD26*$C$26,2)</f>
        <v>0</v>
      </c>
      <c r="AF26" s="132"/>
      <c r="AG26" s="131">
        <f>ROUND(AF26*$C$26,2)</f>
        <v>0</v>
      </c>
      <c r="AH26" s="132"/>
      <c r="AI26" s="131">
        <f>ROUND(AH26*$C$26,2)</f>
        <v>0</v>
      </c>
      <c r="AJ26" s="132"/>
      <c r="AK26" s="131">
        <f>ROUND(AJ26*$C$26,2)</f>
        <v>0</v>
      </c>
      <c r="AL26" s="132"/>
      <c r="AM26" s="131">
        <f>ROUND(AL26*$C$26,2)</f>
        <v>0</v>
      </c>
      <c r="AN26" s="132"/>
      <c r="AO26" s="131">
        <f>ROUND(AN26*$C$26,2)</f>
        <v>0</v>
      </c>
      <c r="AP26" s="132"/>
      <c r="AQ26" s="131">
        <f>ROUND(AP26*$C$26,2)</f>
        <v>0</v>
      </c>
      <c r="AR26" s="132"/>
      <c r="AS26" s="131">
        <f>ROUND(AR26*$C$26,2)</f>
        <v>0</v>
      </c>
      <c r="AT26" s="132"/>
      <c r="AU26" s="131">
        <f>ROUND(AT26*$C$26,2)</f>
        <v>0</v>
      </c>
      <c r="AV26" s="132"/>
      <c r="AW26" s="131">
        <f>ROUND(AV26*$C$26,2)</f>
        <v>0</v>
      </c>
      <c r="AX26" s="132"/>
      <c r="AY26" s="131">
        <f>ROUND(AX26*$C$26,2)</f>
        <v>0</v>
      </c>
      <c r="AZ26" s="132" t="e">
        <f t="shared" si="0"/>
        <v>#DIV/0!</v>
      </c>
      <c r="BA26" s="131">
        <f t="shared" si="1"/>
        <v>0</v>
      </c>
    </row>
    <row r="27" spans="1:53" x14ac:dyDescent="0.2">
      <c r="A27" s="129" t="str">
        <f>'P.O. GERAL'!A172</f>
        <v>2.14</v>
      </c>
      <c r="B27" s="136" t="str">
        <f>'P.O. GERAL'!D172</f>
        <v>TELHAMENTO</v>
      </c>
      <c r="C27" s="133">
        <f>'P.O. GERAL'!I174</f>
        <v>0</v>
      </c>
      <c r="D27" s="143"/>
      <c r="E27" s="131">
        <f>ROUND(D27*$C$27,2)</f>
        <v>0</v>
      </c>
      <c r="F27" s="143"/>
      <c r="G27" s="131">
        <f>ROUND(F27*$C$27,2)</f>
        <v>0</v>
      </c>
      <c r="H27" s="143"/>
      <c r="I27" s="131">
        <f>ROUND(H27*$C$27,2)</f>
        <v>0</v>
      </c>
      <c r="J27" s="143"/>
      <c r="K27" s="131">
        <f>ROUND(J27*$C$27,2)</f>
        <v>0</v>
      </c>
      <c r="L27" s="143"/>
      <c r="M27" s="131">
        <f>ROUND(L27*$C$27,2)</f>
        <v>0</v>
      </c>
      <c r="N27" s="143"/>
      <c r="O27" s="131">
        <f>ROUND(N27*$C$27,2)</f>
        <v>0</v>
      </c>
      <c r="P27" s="143"/>
      <c r="Q27" s="131">
        <f>ROUND(P27*$C$27,2)</f>
        <v>0</v>
      </c>
      <c r="R27" s="143"/>
      <c r="S27" s="131">
        <f>ROUND(R27*$C$27,2)</f>
        <v>0</v>
      </c>
      <c r="T27" s="143"/>
      <c r="U27" s="131">
        <f>ROUND(T27*$C$27,2)</f>
        <v>0</v>
      </c>
      <c r="V27" s="143"/>
      <c r="W27" s="131">
        <f>ROUND(V27*$C$27,2)</f>
        <v>0</v>
      </c>
      <c r="X27" s="143"/>
      <c r="Y27" s="131">
        <f>ROUND(X27*$C$27,2)</f>
        <v>0</v>
      </c>
      <c r="Z27" s="143"/>
      <c r="AA27" s="131">
        <f>ROUND(Z27*$C$27,2)</f>
        <v>0</v>
      </c>
      <c r="AB27" s="143"/>
      <c r="AC27" s="131">
        <f>ROUND(AB27*$C$27,2)</f>
        <v>0</v>
      </c>
      <c r="AD27" s="143">
        <v>1</v>
      </c>
      <c r="AE27" s="131">
        <f>ROUND(AD27*$C$27,2)</f>
        <v>0</v>
      </c>
      <c r="AF27" s="143"/>
      <c r="AG27" s="131">
        <f>ROUND(AF27*$C$27,2)</f>
        <v>0</v>
      </c>
      <c r="AH27" s="143"/>
      <c r="AI27" s="131">
        <f>ROUND(AH27*$C$27,2)</f>
        <v>0</v>
      </c>
      <c r="AJ27" s="143"/>
      <c r="AK27" s="131">
        <f>ROUND(AJ27*$C$27,2)</f>
        <v>0</v>
      </c>
      <c r="AL27" s="143"/>
      <c r="AM27" s="131">
        <f>ROUND(AL27*$C$27,2)</f>
        <v>0</v>
      </c>
      <c r="AN27" s="143"/>
      <c r="AO27" s="131">
        <f>ROUND(AN27*$C$27,2)</f>
        <v>0</v>
      </c>
      <c r="AP27" s="143"/>
      <c r="AQ27" s="131">
        <f>ROUND(AP27*$C$27,2)</f>
        <v>0</v>
      </c>
      <c r="AR27" s="143"/>
      <c r="AS27" s="131">
        <f>ROUND(AR27*$C$27,2)</f>
        <v>0</v>
      </c>
      <c r="AT27" s="143"/>
      <c r="AU27" s="131">
        <f>ROUND(AT27*$C$27,2)</f>
        <v>0</v>
      </c>
      <c r="AV27" s="143"/>
      <c r="AW27" s="131">
        <f>ROUND(AV27*$C$27,2)</f>
        <v>0</v>
      </c>
      <c r="AX27" s="143"/>
      <c r="AY27" s="131">
        <f>ROUND(AX27*$C$27,2)</f>
        <v>0</v>
      </c>
      <c r="AZ27" s="132" t="e">
        <f t="shared" si="0"/>
        <v>#DIV/0!</v>
      </c>
      <c r="BA27" s="131">
        <f t="shared" si="1"/>
        <v>0</v>
      </c>
    </row>
    <row r="28" spans="1:53" x14ac:dyDescent="0.2">
      <c r="A28" s="129" t="str">
        <f>'P.O. GERAL'!A175</f>
        <v>2.15</v>
      </c>
      <c r="B28" s="136" t="str">
        <f>'P.O. GERAL'!D175</f>
        <v>CALHAS E RUFOS</v>
      </c>
      <c r="C28" s="131">
        <f>'P.O. GERAL'!I178</f>
        <v>0</v>
      </c>
      <c r="D28" s="132"/>
      <c r="E28" s="131">
        <f>ROUND(D28*$C$28,2)</f>
        <v>0</v>
      </c>
      <c r="F28" s="132"/>
      <c r="G28" s="131">
        <f>ROUND(F28*$C$28,2)</f>
        <v>0</v>
      </c>
      <c r="H28" s="132"/>
      <c r="I28" s="131">
        <f>ROUND(H28*$C$28,2)</f>
        <v>0</v>
      </c>
      <c r="J28" s="132"/>
      <c r="K28" s="131">
        <f>ROUND(J28*$C$28,2)</f>
        <v>0</v>
      </c>
      <c r="L28" s="132"/>
      <c r="M28" s="131">
        <f>ROUND(L28*$C$28,2)</f>
        <v>0</v>
      </c>
      <c r="N28" s="132"/>
      <c r="O28" s="131">
        <f>ROUND(N28*$C$28,2)</f>
        <v>0</v>
      </c>
      <c r="P28" s="132"/>
      <c r="Q28" s="131">
        <f>ROUND(P28*$C$28,2)</f>
        <v>0</v>
      </c>
      <c r="R28" s="132"/>
      <c r="S28" s="131">
        <f>ROUND(R28*$C$28,2)</f>
        <v>0</v>
      </c>
      <c r="T28" s="132"/>
      <c r="U28" s="131">
        <f>ROUND(T28*$C$28,2)</f>
        <v>0</v>
      </c>
      <c r="V28" s="132"/>
      <c r="W28" s="131">
        <f>ROUND(V28*$C$28,2)</f>
        <v>0</v>
      </c>
      <c r="X28" s="132"/>
      <c r="Y28" s="131">
        <f>ROUND(X28*$C$28,2)</f>
        <v>0</v>
      </c>
      <c r="Z28" s="132"/>
      <c r="AA28" s="131">
        <f>ROUND(Z28*$C$28,2)</f>
        <v>0</v>
      </c>
      <c r="AB28" s="132"/>
      <c r="AC28" s="131">
        <f>ROUND(AB28*$C$28,2)</f>
        <v>0</v>
      </c>
      <c r="AD28" s="132"/>
      <c r="AE28" s="131">
        <f>ROUND(AD28*$C$28,2)</f>
        <v>0</v>
      </c>
      <c r="AF28" s="132"/>
      <c r="AG28" s="131">
        <f>ROUND(AF28*$C$28,2)</f>
        <v>0</v>
      </c>
      <c r="AH28" s="132">
        <v>1</v>
      </c>
      <c r="AI28" s="131">
        <f>ROUND(AH28*$C$28,2)</f>
        <v>0</v>
      </c>
      <c r="AJ28" s="132"/>
      <c r="AK28" s="131">
        <f>ROUND(AJ28*$C$28,2)</f>
        <v>0</v>
      </c>
      <c r="AL28" s="132"/>
      <c r="AM28" s="131">
        <f>ROUND(AL28*$C$28,2)</f>
        <v>0</v>
      </c>
      <c r="AN28" s="132"/>
      <c r="AO28" s="131">
        <f>ROUND(AN28*$C$28,2)</f>
        <v>0</v>
      </c>
      <c r="AP28" s="132"/>
      <c r="AQ28" s="131">
        <f>ROUND(AP28*$C$28,2)</f>
        <v>0</v>
      </c>
      <c r="AR28" s="132"/>
      <c r="AS28" s="131">
        <f>ROUND(AR28*$C$28,2)</f>
        <v>0</v>
      </c>
      <c r="AT28" s="132"/>
      <c r="AU28" s="131">
        <f>ROUND(AT28*$C$28,2)</f>
        <v>0</v>
      </c>
      <c r="AV28" s="132"/>
      <c r="AW28" s="131">
        <f>ROUND(AV28*$C$28,2)</f>
        <v>0</v>
      </c>
      <c r="AX28" s="132"/>
      <c r="AY28" s="131">
        <f>ROUND(AX28*$C$28,2)</f>
        <v>0</v>
      </c>
      <c r="AZ28" s="132" t="e">
        <f t="shared" si="0"/>
        <v>#DIV/0!</v>
      </c>
      <c r="BA28" s="131">
        <f t="shared" si="1"/>
        <v>0</v>
      </c>
    </row>
    <row r="29" spans="1:53" x14ac:dyDescent="0.2">
      <c r="A29" s="129" t="str">
        <f>'P.O. GERAL'!A179</f>
        <v>2.16</v>
      </c>
      <c r="B29" s="136" t="str">
        <f>'P.O. GERAL'!D179</f>
        <v>PLATIBANDA</v>
      </c>
      <c r="C29" s="131">
        <f>'P.O. GERAL'!I183</f>
        <v>0</v>
      </c>
      <c r="D29" s="132"/>
      <c r="E29" s="131">
        <f>ROUND(D29*$C$29,2)</f>
        <v>0</v>
      </c>
      <c r="F29" s="132"/>
      <c r="G29" s="131">
        <f>ROUND(F29*$C$29,2)</f>
        <v>0</v>
      </c>
      <c r="H29" s="132"/>
      <c r="I29" s="131">
        <f>ROUND(H29*$C$29,2)</f>
        <v>0</v>
      </c>
      <c r="J29" s="132"/>
      <c r="K29" s="131">
        <f>ROUND(J29*$C$29,2)</f>
        <v>0</v>
      </c>
      <c r="L29" s="132"/>
      <c r="M29" s="131">
        <f>ROUND(L29*$C$29,2)</f>
        <v>0</v>
      </c>
      <c r="N29" s="132"/>
      <c r="O29" s="131">
        <f>ROUND(N29*$C$29,2)</f>
        <v>0</v>
      </c>
      <c r="P29" s="132"/>
      <c r="Q29" s="131">
        <f>ROUND(P29*$C$29,2)</f>
        <v>0</v>
      </c>
      <c r="R29" s="132"/>
      <c r="S29" s="131">
        <f>ROUND(R29*$C$29,2)</f>
        <v>0</v>
      </c>
      <c r="T29" s="132"/>
      <c r="U29" s="131">
        <f>ROUND(T29*$C$29,2)</f>
        <v>0</v>
      </c>
      <c r="V29" s="132"/>
      <c r="W29" s="131">
        <f>ROUND(V29*$C$29,2)</f>
        <v>0</v>
      </c>
      <c r="X29" s="132"/>
      <c r="Y29" s="131">
        <f>ROUND(X29*$C$29,2)</f>
        <v>0</v>
      </c>
      <c r="Z29" s="132"/>
      <c r="AA29" s="131">
        <f>ROUND(Z29*$C$29,2)</f>
        <v>0</v>
      </c>
      <c r="AB29" s="132"/>
      <c r="AC29" s="131">
        <f>ROUND(AB29*$C$29,2)</f>
        <v>0</v>
      </c>
      <c r="AD29" s="132"/>
      <c r="AE29" s="131">
        <f>ROUND(AD29*$C$29,2)</f>
        <v>0</v>
      </c>
      <c r="AF29" s="132">
        <v>1</v>
      </c>
      <c r="AG29" s="131">
        <f>ROUND(AF29*$C$29,2)</f>
        <v>0</v>
      </c>
      <c r="AH29" s="132"/>
      <c r="AI29" s="131">
        <f>ROUND(AH29*$C$29,2)</f>
        <v>0</v>
      </c>
      <c r="AJ29" s="132"/>
      <c r="AK29" s="131">
        <f>ROUND(AJ29*$C$29,2)</f>
        <v>0</v>
      </c>
      <c r="AL29" s="132"/>
      <c r="AM29" s="131">
        <f>ROUND(AL29*$C$29,2)</f>
        <v>0</v>
      </c>
      <c r="AN29" s="132"/>
      <c r="AO29" s="131">
        <f>ROUND(AN29*$C$29,2)</f>
        <v>0</v>
      </c>
      <c r="AP29" s="132"/>
      <c r="AQ29" s="131">
        <f>ROUND(AP29*$C$29,2)</f>
        <v>0</v>
      </c>
      <c r="AR29" s="132"/>
      <c r="AS29" s="131">
        <f>ROUND(AR29*$C$29,2)</f>
        <v>0</v>
      </c>
      <c r="AT29" s="132"/>
      <c r="AU29" s="131">
        <f>ROUND(AT29*$C$29,2)</f>
        <v>0</v>
      </c>
      <c r="AV29" s="132"/>
      <c r="AW29" s="131">
        <f>ROUND(AV29*$C$29,2)</f>
        <v>0</v>
      </c>
      <c r="AX29" s="132"/>
      <c r="AY29" s="131">
        <f>ROUND(AX29*$C$29,2)</f>
        <v>0</v>
      </c>
      <c r="AZ29" s="132" t="e">
        <f t="shared" si="0"/>
        <v>#DIV/0!</v>
      </c>
      <c r="BA29" s="131">
        <f t="shared" si="1"/>
        <v>0</v>
      </c>
    </row>
    <row r="30" spans="1:53" x14ac:dyDescent="0.2">
      <c r="A30" s="129" t="str">
        <f>'P.O. GERAL'!A184</f>
        <v>2.17</v>
      </c>
      <c r="B30" s="136" t="str">
        <f>'P.O. GERAL'!D184</f>
        <v>INSTALAÇÕES HIDRAULICAS</v>
      </c>
      <c r="C30" s="131">
        <f>'P.O. GERAL'!I208</f>
        <v>0</v>
      </c>
      <c r="D30" s="132"/>
      <c r="E30" s="131">
        <f>ROUND(D30*$C$30,2)</f>
        <v>0</v>
      </c>
      <c r="F30" s="132"/>
      <c r="G30" s="131">
        <f>ROUND(F30*$C$30,2)</f>
        <v>0</v>
      </c>
      <c r="H30" s="132"/>
      <c r="I30" s="131">
        <f>ROUND(H30*$C$30,2)</f>
        <v>0</v>
      </c>
      <c r="J30" s="132"/>
      <c r="K30" s="131">
        <f>ROUND(J30*$C$30,2)</f>
        <v>0</v>
      </c>
      <c r="L30" s="132"/>
      <c r="M30" s="131">
        <f>ROUND(L30*$C$30,2)</f>
        <v>0</v>
      </c>
      <c r="N30" s="132"/>
      <c r="O30" s="131">
        <f>ROUND(N30*$C$30,2)</f>
        <v>0</v>
      </c>
      <c r="P30" s="132"/>
      <c r="Q30" s="131">
        <f>ROUND(P30*$C$30,2)</f>
        <v>0</v>
      </c>
      <c r="R30" s="132"/>
      <c r="S30" s="131">
        <f>ROUND(R30*$C$30,2)</f>
        <v>0</v>
      </c>
      <c r="T30" s="132"/>
      <c r="U30" s="131">
        <f>ROUND(T30*$C$30,2)</f>
        <v>0</v>
      </c>
      <c r="V30" s="132"/>
      <c r="W30" s="131">
        <f>ROUND(V30*$C$30,2)</f>
        <v>0</v>
      </c>
      <c r="X30" s="132"/>
      <c r="Y30" s="131">
        <f>ROUND(X30*$C$30,2)</f>
        <v>0</v>
      </c>
      <c r="Z30" s="132"/>
      <c r="AA30" s="131">
        <f>ROUND(Z30*$C$30,2)</f>
        <v>0</v>
      </c>
      <c r="AB30" s="132"/>
      <c r="AC30" s="131">
        <f>ROUND(AB30*$C$30,2)</f>
        <v>0</v>
      </c>
      <c r="AD30" s="132"/>
      <c r="AE30" s="131">
        <f>ROUND(AD30*$C$30,2)</f>
        <v>0</v>
      </c>
      <c r="AF30" s="132"/>
      <c r="AG30" s="131">
        <f>ROUND(AF30*$C$30,2)</f>
        <v>0</v>
      </c>
      <c r="AH30" s="132"/>
      <c r="AI30" s="131">
        <f>ROUND(AH30*$C$30,2)</f>
        <v>0</v>
      </c>
      <c r="AJ30" s="132">
        <v>0.3</v>
      </c>
      <c r="AK30" s="131">
        <f>ROUND(AJ30*$C$30,2)</f>
        <v>0</v>
      </c>
      <c r="AL30" s="132">
        <v>0.3</v>
      </c>
      <c r="AM30" s="131">
        <f>ROUND(AL30*$C$30,2)</f>
        <v>0</v>
      </c>
      <c r="AN30" s="132">
        <v>0.4</v>
      </c>
      <c r="AO30" s="131">
        <f>ROUND(AN30*$C$30,2)</f>
        <v>0</v>
      </c>
      <c r="AP30" s="132"/>
      <c r="AQ30" s="131">
        <f>ROUND(AP30*$C$30,2)</f>
        <v>0</v>
      </c>
      <c r="AR30" s="132"/>
      <c r="AS30" s="131">
        <f>ROUND(AR30*$C$30,2)</f>
        <v>0</v>
      </c>
      <c r="AT30" s="132"/>
      <c r="AU30" s="131">
        <f>ROUND(AT30*$C$30,2)</f>
        <v>0</v>
      </c>
      <c r="AV30" s="132"/>
      <c r="AW30" s="131">
        <f>ROUND(AV30*$C$30,2)</f>
        <v>0</v>
      </c>
      <c r="AX30" s="132"/>
      <c r="AY30" s="131">
        <f>ROUND(AX30*$C$30,2)</f>
        <v>0</v>
      </c>
      <c r="AZ30" s="132" t="e">
        <f t="shared" si="0"/>
        <v>#DIV/0!</v>
      </c>
      <c r="BA30" s="131">
        <f t="shared" si="1"/>
        <v>0</v>
      </c>
    </row>
    <row r="31" spans="1:53" x14ac:dyDescent="0.2">
      <c r="A31" s="129" t="str">
        <f>'P.O. GERAL'!A209</f>
        <v>2.18</v>
      </c>
      <c r="B31" s="136" t="str">
        <f>'P.O. GERAL'!D209</f>
        <v>INSTALAÇÕES SANITÁRIAS</v>
      </c>
      <c r="C31" s="131">
        <f>'P.O. GERAL'!I223</f>
        <v>0</v>
      </c>
      <c r="D31" s="132"/>
      <c r="E31" s="131">
        <f>ROUND(D31*$C$31,2)</f>
        <v>0</v>
      </c>
      <c r="F31" s="132"/>
      <c r="G31" s="131">
        <f>ROUND(F31*$C$31,2)</f>
        <v>0</v>
      </c>
      <c r="H31" s="132"/>
      <c r="I31" s="131">
        <f>ROUND(H31*$C$31,2)</f>
        <v>0</v>
      </c>
      <c r="J31" s="132"/>
      <c r="K31" s="131">
        <f>ROUND(J31*$C$31,2)</f>
        <v>0</v>
      </c>
      <c r="L31" s="132"/>
      <c r="M31" s="131">
        <f>ROUND(L31*$C$31,2)</f>
        <v>0</v>
      </c>
      <c r="N31" s="132"/>
      <c r="O31" s="131">
        <f>ROUND(N31*$C$31,2)</f>
        <v>0</v>
      </c>
      <c r="P31" s="132"/>
      <c r="Q31" s="131">
        <f>ROUND(P31*$C$31,2)</f>
        <v>0</v>
      </c>
      <c r="R31" s="132"/>
      <c r="S31" s="131">
        <f>ROUND(R31*$C$31,2)</f>
        <v>0</v>
      </c>
      <c r="T31" s="132"/>
      <c r="U31" s="131">
        <f>ROUND(T31*$C$31,2)</f>
        <v>0</v>
      </c>
      <c r="V31" s="132"/>
      <c r="W31" s="131">
        <f>ROUND(V31*$C$31,2)</f>
        <v>0</v>
      </c>
      <c r="X31" s="132"/>
      <c r="Y31" s="131">
        <f>ROUND(X31*$C$31,2)</f>
        <v>0</v>
      </c>
      <c r="Z31" s="132"/>
      <c r="AA31" s="131">
        <f>ROUND(Z31*$C$31,2)</f>
        <v>0</v>
      </c>
      <c r="AB31" s="132"/>
      <c r="AC31" s="131">
        <f>ROUND(AB31*$C$31,2)</f>
        <v>0</v>
      </c>
      <c r="AD31" s="132"/>
      <c r="AE31" s="131">
        <f>ROUND(AD31*$C$31,2)</f>
        <v>0</v>
      </c>
      <c r="AF31" s="132"/>
      <c r="AG31" s="131">
        <f>ROUND(AF31*$C$31,2)</f>
        <v>0</v>
      </c>
      <c r="AH31" s="132"/>
      <c r="AI31" s="131">
        <f>ROUND(AH31*$C$31,2)</f>
        <v>0</v>
      </c>
      <c r="AJ31" s="132">
        <v>0.3</v>
      </c>
      <c r="AK31" s="131">
        <f>ROUND(AJ31*$C$31,2)</f>
        <v>0</v>
      </c>
      <c r="AL31" s="132">
        <v>0.3</v>
      </c>
      <c r="AM31" s="131">
        <f>ROUND(AL31*$C$31,2)</f>
        <v>0</v>
      </c>
      <c r="AN31" s="132">
        <v>0.4</v>
      </c>
      <c r="AO31" s="131">
        <f>ROUNDDOWN(AN31*$C$31,2)</f>
        <v>0</v>
      </c>
      <c r="AP31" s="132"/>
      <c r="AQ31" s="131">
        <f>ROUND(AP31*$C$31,2)</f>
        <v>0</v>
      </c>
      <c r="AR31" s="132"/>
      <c r="AS31" s="131">
        <f>ROUND(AR31*$C$31,2)</f>
        <v>0</v>
      </c>
      <c r="AT31" s="132"/>
      <c r="AU31" s="131">
        <f>ROUND(AT31*$C$31,2)</f>
        <v>0</v>
      </c>
      <c r="AV31" s="132"/>
      <c r="AW31" s="131">
        <f>ROUND(AV31*$C$31,2)</f>
        <v>0</v>
      </c>
      <c r="AX31" s="132"/>
      <c r="AY31" s="131">
        <f>ROUND(AX31*$C$31,2)</f>
        <v>0</v>
      </c>
      <c r="AZ31" s="132" t="e">
        <f t="shared" si="0"/>
        <v>#DIV/0!</v>
      </c>
      <c r="BA31" s="131">
        <f t="shared" si="1"/>
        <v>0</v>
      </c>
    </row>
    <row r="32" spans="1:53" x14ac:dyDescent="0.2">
      <c r="A32" s="129" t="str">
        <f>'P.O. GERAL'!A224</f>
        <v>2.19</v>
      </c>
      <c r="B32" s="136" t="str">
        <f>'P.O. GERAL'!D224</f>
        <v>REVESTIMENTO DE FORROS</v>
      </c>
      <c r="C32" s="131">
        <f>'P.O. GERAL'!I227</f>
        <v>0</v>
      </c>
      <c r="D32" s="132"/>
      <c r="E32" s="131">
        <f>ROUND(D32*$C$32,2)</f>
        <v>0</v>
      </c>
      <c r="F32" s="132"/>
      <c r="G32" s="131">
        <f>ROUND(F32*$C$32,2)</f>
        <v>0</v>
      </c>
      <c r="H32" s="132"/>
      <c r="I32" s="131">
        <f>ROUND(H32*$C$32,2)</f>
        <v>0</v>
      </c>
      <c r="J32" s="132"/>
      <c r="K32" s="131">
        <f>ROUND(J32*$C$32,2)</f>
        <v>0</v>
      </c>
      <c r="L32" s="132"/>
      <c r="M32" s="131">
        <f>ROUND(L32*$C$32,2)</f>
        <v>0</v>
      </c>
      <c r="N32" s="132"/>
      <c r="O32" s="131">
        <f>ROUND(N32*$C$32,2)</f>
        <v>0</v>
      </c>
      <c r="P32" s="132"/>
      <c r="Q32" s="131">
        <f>ROUND(P32*$C$32,2)</f>
        <v>0</v>
      </c>
      <c r="R32" s="132"/>
      <c r="S32" s="131">
        <f>ROUND(R32*$C$32,2)</f>
        <v>0</v>
      </c>
      <c r="T32" s="132"/>
      <c r="U32" s="131">
        <f>ROUND(T32*$C$32,2)</f>
        <v>0</v>
      </c>
      <c r="V32" s="132"/>
      <c r="W32" s="131">
        <f>ROUND(V32*$C$32,2)</f>
        <v>0</v>
      </c>
      <c r="X32" s="132"/>
      <c r="Y32" s="131">
        <f>ROUND(X32*$C$32,2)</f>
        <v>0</v>
      </c>
      <c r="Z32" s="132"/>
      <c r="AA32" s="131">
        <f>ROUND(Z32*$C$32,2)</f>
        <v>0</v>
      </c>
      <c r="AB32" s="132"/>
      <c r="AC32" s="131">
        <f>ROUND(AB32*$C$32,2)</f>
        <v>0</v>
      </c>
      <c r="AD32" s="132"/>
      <c r="AE32" s="131">
        <f>ROUND(AD32*$C$32,2)</f>
        <v>0</v>
      </c>
      <c r="AF32" s="132"/>
      <c r="AG32" s="131">
        <f>ROUND(AF32*$C$32,2)</f>
        <v>0</v>
      </c>
      <c r="AH32" s="132"/>
      <c r="AI32" s="131">
        <f>ROUND(AH32*$C$32,2)</f>
        <v>0</v>
      </c>
      <c r="AJ32" s="132"/>
      <c r="AK32" s="131">
        <f>ROUND(AJ32*$C$32,2)</f>
        <v>0</v>
      </c>
      <c r="AL32" s="132"/>
      <c r="AM32" s="131">
        <f>ROUND(AL32*$C$32,2)</f>
        <v>0</v>
      </c>
      <c r="AN32" s="132"/>
      <c r="AO32" s="131">
        <f>ROUND(AN32*$C$32,2)</f>
        <v>0</v>
      </c>
      <c r="AP32" s="132">
        <v>0.3</v>
      </c>
      <c r="AQ32" s="131">
        <f>ROUND(AP32*$C$32,2)</f>
        <v>0</v>
      </c>
      <c r="AR32" s="132">
        <v>0.3</v>
      </c>
      <c r="AS32" s="131">
        <f>ROUND(AR32*$C$32,2)</f>
        <v>0</v>
      </c>
      <c r="AT32" s="132">
        <v>0.2</v>
      </c>
      <c r="AU32" s="131">
        <f>ROUND(AT32*$C$32,2)</f>
        <v>0</v>
      </c>
      <c r="AV32" s="132">
        <v>0.2</v>
      </c>
      <c r="AW32" s="131">
        <f>ROUND(AV32*$C$32,2)</f>
        <v>0</v>
      </c>
      <c r="AX32" s="132"/>
      <c r="AY32" s="131">
        <f>ROUND(AX32*$C$32,2)</f>
        <v>0</v>
      </c>
      <c r="AZ32" s="132" t="e">
        <f t="shared" si="0"/>
        <v>#DIV/0!</v>
      </c>
      <c r="BA32" s="131">
        <f t="shared" si="1"/>
        <v>0</v>
      </c>
    </row>
    <row r="33" spans="1:53" x14ac:dyDescent="0.2">
      <c r="A33" s="129" t="str">
        <f>'P.O. GERAL'!A228</f>
        <v>2.20</v>
      </c>
      <c r="B33" s="136" t="str">
        <f>'P.O. GERAL'!D228</f>
        <v>REVESTIMENTO DE PAREDES</v>
      </c>
      <c r="C33" s="131">
        <f>'P.O. GERAL'!I236</f>
        <v>0</v>
      </c>
      <c r="D33" s="132"/>
      <c r="E33" s="131">
        <f>ROUND(D33*$C$33,2)</f>
        <v>0</v>
      </c>
      <c r="F33" s="132"/>
      <c r="G33" s="131">
        <f>ROUND(F33*$C$33,2)</f>
        <v>0</v>
      </c>
      <c r="H33" s="132"/>
      <c r="I33" s="131">
        <f>ROUND(H33*$C$33,2)</f>
        <v>0</v>
      </c>
      <c r="J33" s="132"/>
      <c r="K33" s="131">
        <f>ROUND(J33*$C$33,2)</f>
        <v>0</v>
      </c>
      <c r="L33" s="132"/>
      <c r="M33" s="131">
        <f>ROUND(L33*$C$33,2)</f>
        <v>0</v>
      </c>
      <c r="N33" s="132"/>
      <c r="O33" s="131">
        <f>ROUND(N33*$C$33,2)</f>
        <v>0</v>
      </c>
      <c r="P33" s="132"/>
      <c r="Q33" s="131">
        <f>ROUND(P33*$C$33,2)</f>
        <v>0</v>
      </c>
      <c r="R33" s="132"/>
      <c r="S33" s="131">
        <f>ROUND(R33*$C$33,2)</f>
        <v>0</v>
      </c>
      <c r="T33" s="132"/>
      <c r="U33" s="131">
        <f>ROUND(T33*$C$33,2)</f>
        <v>0</v>
      </c>
      <c r="V33" s="132"/>
      <c r="W33" s="131">
        <f>ROUND(V33*$C$33,2)</f>
        <v>0</v>
      </c>
      <c r="X33" s="132"/>
      <c r="Y33" s="131">
        <f>ROUND(X33*$C$33,2)</f>
        <v>0</v>
      </c>
      <c r="Z33" s="132"/>
      <c r="AA33" s="131">
        <f>ROUND(Z33*$C$33,2)</f>
        <v>0</v>
      </c>
      <c r="AB33" s="132"/>
      <c r="AC33" s="131">
        <f>ROUND(AB33*$C$33,2)</f>
        <v>0</v>
      </c>
      <c r="AD33" s="132"/>
      <c r="AE33" s="131">
        <f>ROUND(AD33*$C$33,2)</f>
        <v>0</v>
      </c>
      <c r="AF33" s="132"/>
      <c r="AG33" s="131">
        <f>ROUND(AF33*$C$33,2)</f>
        <v>0</v>
      </c>
      <c r="AH33" s="132"/>
      <c r="AI33" s="131">
        <f>ROUND(AH33*$C$33,2)</f>
        <v>0</v>
      </c>
      <c r="AJ33" s="132"/>
      <c r="AK33" s="131">
        <f>ROUND(AJ33*$C$33,2)</f>
        <v>0</v>
      </c>
      <c r="AL33" s="132"/>
      <c r="AM33" s="131">
        <f>ROUND(AL33*$C$33,2)</f>
        <v>0</v>
      </c>
      <c r="AN33" s="132"/>
      <c r="AO33" s="131">
        <f>ROUND(AN33*$C$33,2)</f>
        <v>0</v>
      </c>
      <c r="AP33" s="132">
        <v>0.3</v>
      </c>
      <c r="AQ33" s="131">
        <f>ROUND(AP33*$C$33,2)</f>
        <v>0</v>
      </c>
      <c r="AR33" s="132">
        <v>0.3</v>
      </c>
      <c r="AS33" s="131">
        <f>ROUND(AR33*$C$33,2)</f>
        <v>0</v>
      </c>
      <c r="AT33" s="132">
        <v>0.2</v>
      </c>
      <c r="AU33" s="131">
        <f>ROUND(AT33*$C$33,2)</f>
        <v>0</v>
      </c>
      <c r="AV33" s="132">
        <v>0.2</v>
      </c>
      <c r="AW33" s="131">
        <f>ROUND(AV33*$C$33,2)</f>
        <v>0</v>
      </c>
      <c r="AX33" s="132"/>
      <c r="AY33" s="131">
        <f>ROUND(AX33*$C$33,2)</f>
        <v>0</v>
      </c>
      <c r="AZ33" s="132" t="e">
        <f t="shared" si="0"/>
        <v>#DIV/0!</v>
      </c>
      <c r="BA33" s="131">
        <f t="shared" si="1"/>
        <v>0</v>
      </c>
    </row>
    <row r="34" spans="1:53" x14ac:dyDescent="0.2">
      <c r="A34" s="129" t="str">
        <f>'P.O. GERAL'!A237</f>
        <v>2.21</v>
      </c>
      <c r="B34" s="136" t="str">
        <f>'P.O. GERAL'!D237</f>
        <v>REVESTIMENTO DE PISOS</v>
      </c>
      <c r="C34" s="131">
        <f>'P.O. GERAL'!I241</f>
        <v>0</v>
      </c>
      <c r="D34" s="132"/>
      <c r="E34" s="131">
        <f>ROUND(D34*$C$34,2)</f>
        <v>0</v>
      </c>
      <c r="F34" s="132"/>
      <c r="G34" s="131">
        <f>ROUND(F34*$C$34,2)</f>
        <v>0</v>
      </c>
      <c r="H34" s="132"/>
      <c r="I34" s="131">
        <f>ROUND(H34*$C$34,2)</f>
        <v>0</v>
      </c>
      <c r="J34" s="132"/>
      <c r="K34" s="131">
        <f>ROUND(J34*$C$34,2)</f>
        <v>0</v>
      </c>
      <c r="L34" s="132"/>
      <c r="M34" s="131">
        <f>ROUND(L34*$C$34,2)</f>
        <v>0</v>
      </c>
      <c r="N34" s="132"/>
      <c r="O34" s="131">
        <f>ROUND(N34*$C$34,2)</f>
        <v>0</v>
      </c>
      <c r="P34" s="132"/>
      <c r="Q34" s="131">
        <f>ROUND(P34*$C$34,2)</f>
        <v>0</v>
      </c>
      <c r="R34" s="132"/>
      <c r="S34" s="131">
        <f>ROUND(R34*$C$34,2)</f>
        <v>0</v>
      </c>
      <c r="T34" s="132"/>
      <c r="U34" s="131">
        <f>ROUND(T34*$C$34,2)</f>
        <v>0</v>
      </c>
      <c r="V34" s="132"/>
      <c r="W34" s="131">
        <f>ROUND(V34*$C$34,2)</f>
        <v>0</v>
      </c>
      <c r="X34" s="132"/>
      <c r="Y34" s="131">
        <f>ROUND(X34*$C$34,2)</f>
        <v>0</v>
      </c>
      <c r="Z34" s="132"/>
      <c r="AA34" s="131">
        <f>ROUND(Z34*$C$34,2)</f>
        <v>0</v>
      </c>
      <c r="AB34" s="132"/>
      <c r="AC34" s="131">
        <f>ROUND(AB34*$C$34,2)</f>
        <v>0</v>
      </c>
      <c r="AD34" s="132"/>
      <c r="AE34" s="131">
        <f>ROUND(AD34*$C$34,2)</f>
        <v>0</v>
      </c>
      <c r="AF34" s="132"/>
      <c r="AG34" s="131">
        <f>ROUND(AF34*$C$34,2)</f>
        <v>0</v>
      </c>
      <c r="AH34" s="132"/>
      <c r="AI34" s="131">
        <f>ROUND(AH34*$C$34,2)</f>
        <v>0</v>
      </c>
      <c r="AJ34" s="132"/>
      <c r="AK34" s="131">
        <f>ROUND(AJ34*$C$34,2)</f>
        <v>0</v>
      </c>
      <c r="AL34" s="132"/>
      <c r="AM34" s="131">
        <f>ROUND(AL34*$C$34,2)</f>
        <v>0</v>
      </c>
      <c r="AN34" s="132"/>
      <c r="AO34" s="131">
        <f>ROUND(AN34*$C$34,2)</f>
        <v>0</v>
      </c>
      <c r="AP34" s="132">
        <v>0.3</v>
      </c>
      <c r="AQ34" s="131">
        <f>ROUND(AP34*$C$34,2)</f>
        <v>0</v>
      </c>
      <c r="AR34" s="132">
        <v>0.3</v>
      </c>
      <c r="AS34" s="131">
        <f>ROUND(AR34*$C$34,2)</f>
        <v>0</v>
      </c>
      <c r="AT34" s="132">
        <v>0.2</v>
      </c>
      <c r="AU34" s="131">
        <f>ROUND(AT34*$C$34,2)</f>
        <v>0</v>
      </c>
      <c r="AV34" s="132">
        <v>0.2</v>
      </c>
      <c r="AW34" s="131">
        <f>ROUNDUP(AV34*$C$34,2)</f>
        <v>0</v>
      </c>
      <c r="AX34" s="132"/>
      <c r="AY34" s="131">
        <f>ROUND(AX34*$C$34,2)</f>
        <v>0</v>
      </c>
      <c r="AZ34" s="132" t="e">
        <f t="shared" si="0"/>
        <v>#DIV/0!</v>
      </c>
      <c r="BA34" s="131">
        <f t="shared" si="1"/>
        <v>0</v>
      </c>
    </row>
    <row r="35" spans="1:53" x14ac:dyDescent="0.2">
      <c r="A35" s="129" t="str">
        <f>'P.O. GERAL'!A242</f>
        <v>2.22</v>
      </c>
      <c r="B35" s="136" t="str">
        <f>'P.O. GERAL'!D242</f>
        <v>ACABAMENTOS DE MARMORARIA</v>
      </c>
      <c r="C35" s="131">
        <f>'P.O. GERAL'!I247</f>
        <v>0</v>
      </c>
      <c r="D35" s="132"/>
      <c r="E35" s="131">
        <f>ROUND(D35*$C$35,2)</f>
        <v>0</v>
      </c>
      <c r="F35" s="132"/>
      <c r="G35" s="131">
        <f>ROUND(F35*$C$35,2)</f>
        <v>0</v>
      </c>
      <c r="H35" s="132"/>
      <c r="I35" s="131">
        <f>ROUND(H35*$C$35,2)</f>
        <v>0</v>
      </c>
      <c r="J35" s="132"/>
      <c r="K35" s="131">
        <f>ROUND(J35*$C$35,2)</f>
        <v>0</v>
      </c>
      <c r="L35" s="132"/>
      <c r="M35" s="131">
        <f>ROUND(L35*$C$35,2)</f>
        <v>0</v>
      </c>
      <c r="N35" s="132"/>
      <c r="O35" s="131">
        <f>ROUND(N35*$C$35,2)</f>
        <v>0</v>
      </c>
      <c r="P35" s="132"/>
      <c r="Q35" s="131">
        <f>ROUND(P35*$C$35,2)</f>
        <v>0</v>
      </c>
      <c r="R35" s="132"/>
      <c r="S35" s="131">
        <f>ROUND(R35*$C$35,2)</f>
        <v>0</v>
      </c>
      <c r="T35" s="132"/>
      <c r="U35" s="131">
        <f>ROUND(T35*$C$35,2)</f>
        <v>0</v>
      </c>
      <c r="V35" s="132"/>
      <c r="W35" s="131">
        <f>ROUND(V35*$C$35,2)</f>
        <v>0</v>
      </c>
      <c r="X35" s="132"/>
      <c r="Y35" s="131">
        <f>ROUND(X35*$C$35,2)</f>
        <v>0</v>
      </c>
      <c r="Z35" s="132"/>
      <c r="AA35" s="131">
        <f>ROUND(Z35*$C$35,2)</f>
        <v>0</v>
      </c>
      <c r="AB35" s="132"/>
      <c r="AC35" s="131">
        <f>ROUND(AB35*$C$35,2)</f>
        <v>0</v>
      </c>
      <c r="AD35" s="132"/>
      <c r="AE35" s="131">
        <f>ROUND(AD35*$C$35,2)</f>
        <v>0</v>
      </c>
      <c r="AF35" s="132"/>
      <c r="AG35" s="131">
        <f>ROUND(AF35*$C$35,2)</f>
        <v>0</v>
      </c>
      <c r="AH35" s="132"/>
      <c r="AI35" s="131">
        <f>ROUND(AH35*$C$35,2)</f>
        <v>0</v>
      </c>
      <c r="AJ35" s="132"/>
      <c r="AK35" s="131">
        <f>ROUND(AJ35*$C$35,2)</f>
        <v>0</v>
      </c>
      <c r="AL35" s="132"/>
      <c r="AM35" s="131">
        <f>ROUND(AL35*$C$35,2)</f>
        <v>0</v>
      </c>
      <c r="AN35" s="132"/>
      <c r="AO35" s="131">
        <f>ROUND(AN35*$C$35,2)</f>
        <v>0</v>
      </c>
      <c r="AP35" s="132"/>
      <c r="AQ35" s="131">
        <f>ROUND(AP35*$C$35,2)</f>
        <v>0</v>
      </c>
      <c r="AR35" s="132"/>
      <c r="AS35" s="131">
        <f>ROUND(AR35*$C$35,2)</f>
        <v>0</v>
      </c>
      <c r="AT35" s="132"/>
      <c r="AU35" s="131">
        <f>ROUND(AT35*$C$35,2)</f>
        <v>0</v>
      </c>
      <c r="AV35" s="132">
        <v>1</v>
      </c>
      <c r="AW35" s="131">
        <f>ROUND(AV35*$C$35,2)</f>
        <v>0</v>
      </c>
      <c r="AX35" s="132"/>
      <c r="AY35" s="131">
        <f>ROUND(AX35*$C$35,2)</f>
        <v>0</v>
      </c>
      <c r="AZ35" s="132" t="e">
        <f t="shared" si="0"/>
        <v>#DIV/0!</v>
      </c>
      <c r="BA35" s="131">
        <f t="shared" si="1"/>
        <v>0</v>
      </c>
    </row>
    <row r="36" spans="1:53" s="111" customFormat="1" x14ac:dyDescent="0.2">
      <c r="A36" s="128">
        <f>'P.O. GERAL'!A249</f>
        <v>3</v>
      </c>
      <c r="B36" s="130" t="str">
        <f>'P.O. GERAL'!D249</f>
        <v>BLOCO B</v>
      </c>
      <c r="C36" s="137">
        <f>SUM(C37:C58)</f>
        <v>0</v>
      </c>
      <c r="D36" s="134"/>
      <c r="E36" s="137">
        <f>SUM(E37:E58)</f>
        <v>0</v>
      </c>
      <c r="F36" s="134"/>
      <c r="G36" s="137">
        <f>SUM(G37:G58)</f>
        <v>0</v>
      </c>
      <c r="H36" s="134"/>
      <c r="I36" s="137">
        <f>SUM(I37:I58)</f>
        <v>0</v>
      </c>
      <c r="J36" s="134"/>
      <c r="K36" s="137">
        <f>SUM(K37:K58)</f>
        <v>0</v>
      </c>
      <c r="L36" s="134"/>
      <c r="M36" s="137">
        <f>SUM(M37:M58)</f>
        <v>0</v>
      </c>
      <c r="N36" s="134"/>
      <c r="O36" s="137">
        <f>SUM(O37:O58)</f>
        <v>0</v>
      </c>
      <c r="P36" s="134"/>
      <c r="Q36" s="137">
        <f>SUM(Q37:Q58)</f>
        <v>0</v>
      </c>
      <c r="R36" s="134"/>
      <c r="S36" s="137">
        <f>SUM(S37:S58)</f>
        <v>0</v>
      </c>
      <c r="T36" s="134"/>
      <c r="U36" s="137">
        <f>SUM(U37:U58)</f>
        <v>0</v>
      </c>
      <c r="V36" s="134"/>
      <c r="W36" s="137">
        <f>SUM(W37:W58)</f>
        <v>0</v>
      </c>
      <c r="X36" s="134"/>
      <c r="Y36" s="137">
        <f>SUM(Y37:Y58)</f>
        <v>0</v>
      </c>
      <c r="Z36" s="134"/>
      <c r="AA36" s="137">
        <f>SUM(AA37:AA58)</f>
        <v>0</v>
      </c>
      <c r="AB36" s="134"/>
      <c r="AC36" s="137">
        <f>SUM(AC37:AC58)</f>
        <v>0</v>
      </c>
      <c r="AD36" s="134"/>
      <c r="AE36" s="137">
        <f>SUM(AE37:AE58)</f>
        <v>0</v>
      </c>
      <c r="AF36" s="134"/>
      <c r="AG36" s="137">
        <f>SUM(AG37:AG58)</f>
        <v>0</v>
      </c>
      <c r="AH36" s="134"/>
      <c r="AI36" s="137">
        <f>SUM(AI37:AI58)</f>
        <v>0</v>
      </c>
      <c r="AJ36" s="134"/>
      <c r="AK36" s="137">
        <f>SUM(AK37:AK58)</f>
        <v>0</v>
      </c>
      <c r="AL36" s="134"/>
      <c r="AM36" s="137">
        <f>SUM(AM37:AM58)</f>
        <v>0</v>
      </c>
      <c r="AN36" s="134"/>
      <c r="AO36" s="137">
        <f>SUM(AO37:AO58)</f>
        <v>0</v>
      </c>
      <c r="AP36" s="134"/>
      <c r="AQ36" s="137">
        <f>SUM(AQ37:AQ58)</f>
        <v>0</v>
      </c>
      <c r="AR36" s="134"/>
      <c r="AS36" s="137">
        <f>SUM(AS37:AS58)</f>
        <v>0</v>
      </c>
      <c r="AT36" s="134"/>
      <c r="AU36" s="137">
        <f>SUM(AU37:AU58)</f>
        <v>0</v>
      </c>
      <c r="AV36" s="134"/>
      <c r="AW36" s="137">
        <f>SUM(AW37:AW58)</f>
        <v>0</v>
      </c>
      <c r="AX36" s="134"/>
      <c r="AY36" s="137">
        <f>SUM(AY37:AY58)</f>
        <v>0</v>
      </c>
      <c r="AZ36" s="132" t="e">
        <f t="shared" si="0"/>
        <v>#DIV/0!</v>
      </c>
      <c r="BA36" s="137">
        <f t="shared" si="1"/>
        <v>0</v>
      </c>
    </row>
    <row r="37" spans="1:53" x14ac:dyDescent="0.2">
      <c r="A37" s="129" t="str">
        <f>'P.O. GERAL'!A250</f>
        <v>3.1</v>
      </c>
      <c r="B37" s="136" t="str">
        <f>'P.O. GERAL'!D250</f>
        <v>LIMPEZA</v>
      </c>
      <c r="C37" s="131">
        <f>'P.O. GERAL'!I252</f>
        <v>0</v>
      </c>
      <c r="D37" s="132"/>
      <c r="E37" s="131">
        <f>ROUND(D37*$C$37,2)</f>
        <v>0</v>
      </c>
      <c r="F37" s="132"/>
      <c r="G37" s="131">
        <f>ROUND(F37*$C$37,2)</f>
        <v>0</v>
      </c>
      <c r="H37" s="132"/>
      <c r="I37" s="131">
        <f>ROUND(H37*$C$37,2)</f>
        <v>0</v>
      </c>
      <c r="J37" s="132"/>
      <c r="K37" s="131">
        <f>ROUND(J37*$C$37,2)</f>
        <v>0</v>
      </c>
      <c r="L37" s="132">
        <v>1</v>
      </c>
      <c r="M37" s="131">
        <f>ROUND(L37*$C$37,2)</f>
        <v>0</v>
      </c>
      <c r="N37" s="132"/>
      <c r="O37" s="131">
        <f>ROUND(N37*$C$37,2)</f>
        <v>0</v>
      </c>
      <c r="P37" s="132"/>
      <c r="Q37" s="131">
        <f>ROUND(P37*$C$37,2)</f>
        <v>0</v>
      </c>
      <c r="R37" s="132"/>
      <c r="S37" s="131">
        <f>ROUND(R37*$C$37,2)</f>
        <v>0</v>
      </c>
      <c r="T37" s="132"/>
      <c r="U37" s="131">
        <f>ROUND(T37*$C$37,2)</f>
        <v>0</v>
      </c>
      <c r="V37" s="132"/>
      <c r="W37" s="131">
        <f>ROUND(V37*$C$37,2)</f>
        <v>0</v>
      </c>
      <c r="X37" s="132"/>
      <c r="Y37" s="131">
        <f>ROUND(X37*$C$37,2)</f>
        <v>0</v>
      </c>
      <c r="Z37" s="132"/>
      <c r="AA37" s="131">
        <f>ROUND(Z37*$C$37,2)</f>
        <v>0</v>
      </c>
      <c r="AB37" s="132"/>
      <c r="AC37" s="131">
        <f>ROUND(AB37*$C$37,2)</f>
        <v>0</v>
      </c>
      <c r="AD37" s="132"/>
      <c r="AE37" s="131">
        <f>ROUND(AD37*$C$37,2)</f>
        <v>0</v>
      </c>
      <c r="AF37" s="132"/>
      <c r="AG37" s="131">
        <f>ROUND(AF37*$C$37,2)</f>
        <v>0</v>
      </c>
      <c r="AH37" s="132"/>
      <c r="AI37" s="131">
        <f>ROUND(AH37*$C$37,2)</f>
        <v>0</v>
      </c>
      <c r="AJ37" s="132"/>
      <c r="AK37" s="131">
        <f>ROUND(AJ37*$C$37,2)</f>
        <v>0</v>
      </c>
      <c r="AL37" s="132"/>
      <c r="AM37" s="131">
        <f>ROUND(AL37*$C$37,2)</f>
        <v>0</v>
      </c>
      <c r="AN37" s="132"/>
      <c r="AO37" s="131">
        <f>ROUND(AN37*$C$37,2)</f>
        <v>0</v>
      </c>
      <c r="AP37" s="132"/>
      <c r="AQ37" s="131">
        <f>ROUND(AP37*$C$37,2)</f>
        <v>0</v>
      </c>
      <c r="AR37" s="132"/>
      <c r="AS37" s="131">
        <f>ROUND(AR37*$C$37,2)</f>
        <v>0</v>
      </c>
      <c r="AT37" s="132"/>
      <c r="AU37" s="131">
        <f>ROUND(AT37*$C$37,2)</f>
        <v>0</v>
      </c>
      <c r="AV37" s="132"/>
      <c r="AW37" s="131">
        <f>ROUND(AV37*$C$37,2)</f>
        <v>0</v>
      </c>
      <c r="AX37" s="132"/>
      <c r="AY37" s="131">
        <f>ROUND(AX37*$C$37,2)</f>
        <v>0</v>
      </c>
      <c r="AZ37" s="132" t="e">
        <f t="shared" si="0"/>
        <v>#DIV/0!</v>
      </c>
      <c r="BA37" s="131">
        <f t="shared" si="1"/>
        <v>0</v>
      </c>
    </row>
    <row r="38" spans="1:53" x14ac:dyDescent="0.2">
      <c r="A38" s="129" t="str">
        <f>'P.O. GERAL'!A253</f>
        <v>3.2</v>
      </c>
      <c r="B38" s="136" t="str">
        <f>'P.O. GERAL'!D253</f>
        <v>CARGA E DESPEJO</v>
      </c>
      <c r="C38" s="131">
        <f>'P.O. GERAL'!I256</f>
        <v>0</v>
      </c>
      <c r="D38" s="132"/>
      <c r="E38" s="131">
        <f>ROUND(D38*$C$38,2)</f>
        <v>0</v>
      </c>
      <c r="F38" s="132"/>
      <c r="G38" s="131">
        <f>ROUND(F38*$C$38,2)</f>
        <v>0</v>
      </c>
      <c r="H38" s="132"/>
      <c r="I38" s="131">
        <f>ROUND(H38*$C$38,2)</f>
        <v>0</v>
      </c>
      <c r="J38" s="132"/>
      <c r="K38" s="131">
        <f>ROUND(J38*$C$38,2)</f>
        <v>0</v>
      </c>
      <c r="L38" s="132">
        <v>1</v>
      </c>
      <c r="M38" s="131">
        <f>ROUND(L38*$C$38,2)</f>
        <v>0</v>
      </c>
      <c r="N38" s="132"/>
      <c r="O38" s="131">
        <f>ROUND(N38*$C$38,2)</f>
        <v>0</v>
      </c>
      <c r="P38" s="132"/>
      <c r="Q38" s="131">
        <f>ROUND(P38*$C$38,2)</f>
        <v>0</v>
      </c>
      <c r="R38" s="132"/>
      <c r="S38" s="131">
        <f>ROUND(R38*$C$38,2)</f>
        <v>0</v>
      </c>
      <c r="T38" s="132"/>
      <c r="U38" s="131">
        <f>ROUND(T38*$C$38,2)</f>
        <v>0</v>
      </c>
      <c r="V38" s="132"/>
      <c r="W38" s="131">
        <f>ROUND(V38*$C$38,2)</f>
        <v>0</v>
      </c>
      <c r="X38" s="132"/>
      <c r="Y38" s="131">
        <f>ROUND(X38*$C$38,2)</f>
        <v>0</v>
      </c>
      <c r="Z38" s="132"/>
      <c r="AA38" s="131">
        <f>ROUND(Z38*$C$38,2)</f>
        <v>0</v>
      </c>
      <c r="AB38" s="132"/>
      <c r="AC38" s="131">
        <f>ROUND(AB38*$C$38,2)</f>
        <v>0</v>
      </c>
      <c r="AD38" s="132"/>
      <c r="AE38" s="131">
        <f>ROUND(AD38*$C$38,2)</f>
        <v>0</v>
      </c>
      <c r="AF38" s="132"/>
      <c r="AG38" s="131">
        <f>ROUND(AF38*$C$38,2)</f>
        <v>0</v>
      </c>
      <c r="AH38" s="132"/>
      <c r="AI38" s="131">
        <f>ROUND(AH38*$C$38,2)</f>
        <v>0</v>
      </c>
      <c r="AJ38" s="132"/>
      <c r="AK38" s="131">
        <f>ROUND(AJ38*$C$38,2)</f>
        <v>0</v>
      </c>
      <c r="AL38" s="132"/>
      <c r="AM38" s="131">
        <f>ROUND(AL38*$C$38,2)</f>
        <v>0</v>
      </c>
      <c r="AN38" s="132"/>
      <c r="AO38" s="131">
        <f>ROUND(AN38*$C$38,2)</f>
        <v>0</v>
      </c>
      <c r="AP38" s="132"/>
      <c r="AQ38" s="131">
        <f>ROUND(AP38*$C$38,2)</f>
        <v>0</v>
      </c>
      <c r="AR38" s="132"/>
      <c r="AS38" s="131">
        <f>ROUND(AR38*$C$38,2)</f>
        <v>0</v>
      </c>
      <c r="AT38" s="132"/>
      <c r="AU38" s="131">
        <f>ROUND(AT38*$C$38,2)</f>
        <v>0</v>
      </c>
      <c r="AV38" s="132"/>
      <c r="AW38" s="131">
        <f>ROUND(AV38*$C$38,2)</f>
        <v>0</v>
      </c>
      <c r="AX38" s="132"/>
      <c r="AY38" s="131">
        <f>ROUND(AX38*$C$38,2)</f>
        <v>0</v>
      </c>
      <c r="AZ38" s="132" t="e">
        <f t="shared" si="0"/>
        <v>#DIV/0!</v>
      </c>
      <c r="BA38" s="131">
        <f t="shared" si="1"/>
        <v>0</v>
      </c>
    </row>
    <row r="39" spans="1:53" x14ac:dyDescent="0.2">
      <c r="A39" s="129" t="str">
        <f>'P.O. GERAL'!A257</f>
        <v>3.3</v>
      </c>
      <c r="B39" s="136" t="str">
        <f>'P.O. GERAL'!D257</f>
        <v>LOCAÇÃO</v>
      </c>
      <c r="C39" s="131">
        <f>'P.O. GERAL'!I259</f>
        <v>0</v>
      </c>
      <c r="D39" s="132"/>
      <c r="E39" s="131">
        <f>ROUND(D39*$C$39,2)</f>
        <v>0</v>
      </c>
      <c r="F39" s="132"/>
      <c r="G39" s="131">
        <f>ROUND(F39*$C$39,2)</f>
        <v>0</v>
      </c>
      <c r="H39" s="132"/>
      <c r="I39" s="131">
        <f>ROUND(H39*$C$39,2)</f>
        <v>0</v>
      </c>
      <c r="J39" s="132"/>
      <c r="K39" s="131">
        <f>ROUND(J39*$C$39,2)</f>
        <v>0</v>
      </c>
      <c r="L39" s="132"/>
      <c r="M39" s="131">
        <f>ROUND(L39*$C$39,2)</f>
        <v>0</v>
      </c>
      <c r="N39" s="132">
        <v>1</v>
      </c>
      <c r="O39" s="131">
        <f>ROUND(N39*$C$39,2)</f>
        <v>0</v>
      </c>
      <c r="P39" s="132"/>
      <c r="Q39" s="131">
        <f>ROUND(P39*$C$39,2)</f>
        <v>0</v>
      </c>
      <c r="R39" s="132"/>
      <c r="S39" s="131">
        <f>ROUND(R39*$C$39,2)</f>
        <v>0</v>
      </c>
      <c r="T39" s="132"/>
      <c r="U39" s="131">
        <f>ROUND(T39*$C$39,2)</f>
        <v>0</v>
      </c>
      <c r="V39" s="132"/>
      <c r="W39" s="131">
        <f>ROUND(V39*$C$39,2)</f>
        <v>0</v>
      </c>
      <c r="X39" s="132"/>
      <c r="Y39" s="131">
        <f>ROUND(X39*$C$39,2)</f>
        <v>0</v>
      </c>
      <c r="Z39" s="132"/>
      <c r="AA39" s="131">
        <f>ROUND(Z39*$C$39,2)</f>
        <v>0</v>
      </c>
      <c r="AB39" s="132"/>
      <c r="AC39" s="131">
        <f>ROUND(AB39*$C$39,2)</f>
        <v>0</v>
      </c>
      <c r="AD39" s="132"/>
      <c r="AE39" s="131">
        <f>ROUND(AD39*$C$39,2)</f>
        <v>0</v>
      </c>
      <c r="AF39" s="132"/>
      <c r="AG39" s="131">
        <f>ROUND(AF39*$C$39,2)</f>
        <v>0</v>
      </c>
      <c r="AH39" s="132"/>
      <c r="AI39" s="131">
        <f>ROUND(AH39*$C$39,2)</f>
        <v>0</v>
      </c>
      <c r="AJ39" s="132"/>
      <c r="AK39" s="131">
        <f>ROUND(AJ39*$C$39,2)</f>
        <v>0</v>
      </c>
      <c r="AL39" s="132"/>
      <c r="AM39" s="131">
        <f>ROUND(AL39*$C$39,2)</f>
        <v>0</v>
      </c>
      <c r="AN39" s="132"/>
      <c r="AO39" s="131">
        <f>ROUND(AN39*$C$39,2)</f>
        <v>0</v>
      </c>
      <c r="AP39" s="132"/>
      <c r="AQ39" s="131">
        <f>ROUND(AP39*$C$39,2)</f>
        <v>0</v>
      </c>
      <c r="AR39" s="132"/>
      <c r="AS39" s="131">
        <f>ROUND(AR39*$C$39,2)</f>
        <v>0</v>
      </c>
      <c r="AT39" s="132"/>
      <c r="AU39" s="131">
        <f>ROUND(AT39*$C$39,2)</f>
        <v>0</v>
      </c>
      <c r="AV39" s="132"/>
      <c r="AW39" s="131">
        <f>ROUND(AV39*$C$39,2)</f>
        <v>0</v>
      </c>
      <c r="AX39" s="132"/>
      <c r="AY39" s="131">
        <f>ROUND(AX39*$C$39,2)</f>
        <v>0</v>
      </c>
      <c r="AZ39" s="132" t="e">
        <f t="shared" si="0"/>
        <v>#DIV/0!</v>
      </c>
      <c r="BA39" s="131">
        <f t="shared" si="1"/>
        <v>0</v>
      </c>
    </row>
    <row r="40" spans="1:53" x14ac:dyDescent="0.2">
      <c r="A40" s="129" t="str">
        <f>'P.O. GERAL'!A260</f>
        <v>3.4</v>
      </c>
      <c r="B40" s="136" t="str">
        <f>'P.O. GERAL'!D260</f>
        <v>ESTACAS</v>
      </c>
      <c r="C40" s="131">
        <f>'P.O. GERAL'!I264</f>
        <v>0</v>
      </c>
      <c r="D40" s="132"/>
      <c r="E40" s="131">
        <f>ROUND(D40*$C$40,2)</f>
        <v>0</v>
      </c>
      <c r="F40" s="132"/>
      <c r="G40" s="131">
        <f>ROUND(F40*$C$40,2)</f>
        <v>0</v>
      </c>
      <c r="H40" s="132"/>
      <c r="I40" s="131">
        <f>ROUND(H40*$C$40,2)</f>
        <v>0</v>
      </c>
      <c r="J40" s="132"/>
      <c r="K40" s="131">
        <f>ROUND(J40*$C$40,2)</f>
        <v>0</v>
      </c>
      <c r="L40" s="132"/>
      <c r="M40" s="131">
        <f>ROUND(L40*$C$40,2)</f>
        <v>0</v>
      </c>
      <c r="N40" s="132">
        <v>0.5</v>
      </c>
      <c r="O40" s="131">
        <f>ROUND(N40*$C$40,2)</f>
        <v>0</v>
      </c>
      <c r="P40" s="132">
        <v>0.5</v>
      </c>
      <c r="Q40" s="131">
        <f>ROUND(P40*$C$40,2)</f>
        <v>0</v>
      </c>
      <c r="R40" s="132"/>
      <c r="S40" s="131">
        <f>ROUND(R40*$C$40,2)</f>
        <v>0</v>
      </c>
      <c r="T40" s="132"/>
      <c r="U40" s="131">
        <f>ROUND(T40*$C$40,2)</f>
        <v>0</v>
      </c>
      <c r="V40" s="132"/>
      <c r="W40" s="131">
        <f>ROUND(V40*$C$40,2)</f>
        <v>0</v>
      </c>
      <c r="X40" s="132"/>
      <c r="Y40" s="131">
        <f>ROUND(X40*$C$40,2)</f>
        <v>0</v>
      </c>
      <c r="Z40" s="132"/>
      <c r="AA40" s="131">
        <f>ROUND(Z40*$C$40,2)</f>
        <v>0</v>
      </c>
      <c r="AB40" s="132"/>
      <c r="AC40" s="131">
        <f>ROUND(AB40*$C$40,2)</f>
        <v>0</v>
      </c>
      <c r="AD40" s="132"/>
      <c r="AE40" s="131">
        <f>ROUND(AD40*$C$40,2)</f>
        <v>0</v>
      </c>
      <c r="AF40" s="132"/>
      <c r="AG40" s="131">
        <f>ROUND(AF40*$C$40,2)</f>
        <v>0</v>
      </c>
      <c r="AH40" s="132"/>
      <c r="AI40" s="131">
        <f>ROUND(AH40*$C$40,2)</f>
        <v>0</v>
      </c>
      <c r="AJ40" s="132"/>
      <c r="AK40" s="131">
        <f>ROUND(AJ40*$C$40,2)</f>
        <v>0</v>
      </c>
      <c r="AL40" s="132"/>
      <c r="AM40" s="131">
        <f>ROUND(AL40*$C$40,2)</f>
        <v>0</v>
      </c>
      <c r="AN40" s="132"/>
      <c r="AO40" s="131">
        <f>ROUND(AN40*$C$40,2)</f>
        <v>0</v>
      </c>
      <c r="AP40" s="132"/>
      <c r="AQ40" s="131">
        <f>ROUND(AP40*$C$40,2)</f>
        <v>0</v>
      </c>
      <c r="AR40" s="132"/>
      <c r="AS40" s="131">
        <f>ROUND(AR40*$C$40,2)</f>
        <v>0</v>
      </c>
      <c r="AT40" s="132"/>
      <c r="AU40" s="131">
        <f>ROUND(AT40*$C$40,2)</f>
        <v>0</v>
      </c>
      <c r="AV40" s="132"/>
      <c r="AW40" s="131">
        <f>ROUND(AV40*$C$40,2)</f>
        <v>0</v>
      </c>
      <c r="AX40" s="132"/>
      <c r="AY40" s="131">
        <f>ROUND(AX40*$C$40,2)</f>
        <v>0</v>
      </c>
      <c r="AZ40" s="132" t="e">
        <f t="shared" si="0"/>
        <v>#DIV/0!</v>
      </c>
      <c r="BA40" s="131">
        <f t="shared" si="1"/>
        <v>0</v>
      </c>
    </row>
    <row r="41" spans="1:53" x14ac:dyDescent="0.2">
      <c r="A41" s="129" t="str">
        <f>'P.O. GERAL'!A265</f>
        <v>3.5</v>
      </c>
      <c r="B41" s="136" t="str">
        <f>'P.O. GERAL'!D265</f>
        <v>BALDRAME</v>
      </c>
      <c r="C41" s="131">
        <f>'P.O. GERAL'!I267</f>
        <v>0</v>
      </c>
      <c r="D41" s="132"/>
      <c r="E41" s="131">
        <f>ROUND(D41*$C$41,2)</f>
        <v>0</v>
      </c>
      <c r="F41" s="132"/>
      <c r="G41" s="131">
        <f>ROUND(F41*$C$41,2)</f>
        <v>0</v>
      </c>
      <c r="H41" s="132"/>
      <c r="I41" s="131">
        <f>ROUND(H41*$C$41,2)</f>
        <v>0</v>
      </c>
      <c r="J41" s="132"/>
      <c r="K41" s="131">
        <f>ROUND(J41*$C$41,2)</f>
        <v>0</v>
      </c>
      <c r="L41" s="132"/>
      <c r="M41" s="131">
        <f>ROUND(L41*$C$41,2)</f>
        <v>0</v>
      </c>
      <c r="N41" s="132"/>
      <c r="O41" s="131">
        <f>ROUND(N41*$C$41,2)</f>
        <v>0</v>
      </c>
      <c r="P41" s="132">
        <v>0.5</v>
      </c>
      <c r="Q41" s="131">
        <f>ROUND(P41*$C$41,2)</f>
        <v>0</v>
      </c>
      <c r="R41" s="132">
        <v>0.5</v>
      </c>
      <c r="S41" s="131">
        <f>ROUND(R41*$C$41,2)</f>
        <v>0</v>
      </c>
      <c r="T41" s="132"/>
      <c r="U41" s="131">
        <f>ROUND(T41*$C$41,2)</f>
        <v>0</v>
      </c>
      <c r="V41" s="132"/>
      <c r="W41" s="131">
        <f>ROUND(V41*$C$41,2)</f>
        <v>0</v>
      </c>
      <c r="X41" s="132"/>
      <c r="Y41" s="131">
        <f>ROUND(X41*$C$41,2)</f>
        <v>0</v>
      </c>
      <c r="Z41" s="132"/>
      <c r="AA41" s="131">
        <f>ROUND(Z41*$C$41,2)</f>
        <v>0</v>
      </c>
      <c r="AB41" s="132"/>
      <c r="AC41" s="131">
        <f>ROUND(AB41*$C$41,2)</f>
        <v>0</v>
      </c>
      <c r="AD41" s="132"/>
      <c r="AE41" s="131">
        <f>ROUND(AD41*$C$41,2)</f>
        <v>0</v>
      </c>
      <c r="AF41" s="132"/>
      <c r="AG41" s="131">
        <f>ROUND(AF41*$C$41,2)</f>
        <v>0</v>
      </c>
      <c r="AH41" s="132"/>
      <c r="AI41" s="131">
        <f>ROUND(AH41*$C$41,2)</f>
        <v>0</v>
      </c>
      <c r="AJ41" s="132"/>
      <c r="AK41" s="131">
        <f>ROUND(AJ41*$C$41,2)</f>
        <v>0</v>
      </c>
      <c r="AL41" s="132"/>
      <c r="AM41" s="131">
        <f>ROUND(AL41*$C$41,2)</f>
        <v>0</v>
      </c>
      <c r="AN41" s="132"/>
      <c r="AO41" s="131">
        <f>ROUND(AN41*$C$41,2)</f>
        <v>0</v>
      </c>
      <c r="AP41" s="132"/>
      <c r="AQ41" s="131">
        <f>ROUND(AP41*$C$41,2)</f>
        <v>0</v>
      </c>
      <c r="AR41" s="132"/>
      <c r="AS41" s="131">
        <f>ROUND(AR41*$C$41,2)</f>
        <v>0</v>
      </c>
      <c r="AT41" s="132"/>
      <c r="AU41" s="131">
        <f>ROUND(AT41*$C$41,2)</f>
        <v>0</v>
      </c>
      <c r="AV41" s="132"/>
      <c r="AW41" s="131">
        <f>ROUND(AV41*$C$41,2)</f>
        <v>0</v>
      </c>
      <c r="AX41" s="132"/>
      <c r="AY41" s="131">
        <f>ROUND(AX41*$C$41,2)</f>
        <v>0</v>
      </c>
      <c r="AZ41" s="132" t="e">
        <f t="shared" si="0"/>
        <v>#DIV/0!</v>
      </c>
      <c r="BA41" s="131">
        <f t="shared" si="1"/>
        <v>0</v>
      </c>
    </row>
    <row r="42" spans="1:53" x14ac:dyDescent="0.2">
      <c r="A42" s="129" t="str">
        <f>'P.O. GERAL'!A268</f>
        <v>3.6</v>
      </c>
      <c r="B42" s="136" t="str">
        <f>'P.O. GERAL'!D268</f>
        <v>PILARES</v>
      </c>
      <c r="C42" s="131">
        <f>'P.O. GERAL'!I270</f>
        <v>0</v>
      </c>
      <c r="D42" s="132"/>
      <c r="E42" s="131">
        <f>ROUND(D42*$C$42,2)</f>
        <v>0</v>
      </c>
      <c r="F42" s="132"/>
      <c r="G42" s="131">
        <f>ROUND(F42*$C$42,2)</f>
        <v>0</v>
      </c>
      <c r="H42" s="132"/>
      <c r="I42" s="131">
        <f>ROUND(H42*$C$42,2)</f>
        <v>0</v>
      </c>
      <c r="J42" s="132"/>
      <c r="K42" s="131">
        <f>ROUND(J42*$C$42,2)</f>
        <v>0</v>
      </c>
      <c r="L42" s="132"/>
      <c r="M42" s="131">
        <f>ROUND(L42*$C$42,2)</f>
        <v>0</v>
      </c>
      <c r="N42" s="132"/>
      <c r="O42" s="131">
        <f>ROUND(N42*$C$42,2)</f>
        <v>0</v>
      </c>
      <c r="P42" s="132"/>
      <c r="Q42" s="131">
        <f>ROUND(P42*$C$42,2)</f>
        <v>0</v>
      </c>
      <c r="R42" s="132">
        <v>0.5</v>
      </c>
      <c r="S42" s="131">
        <f>ROUND(R42*$C$42,2)</f>
        <v>0</v>
      </c>
      <c r="T42" s="132">
        <v>0.5</v>
      </c>
      <c r="U42" s="131">
        <f>ROUND(T42*$C$42,2)</f>
        <v>0</v>
      </c>
      <c r="V42" s="132"/>
      <c r="W42" s="131">
        <f>ROUND(V42*$C$42,2)</f>
        <v>0</v>
      </c>
      <c r="X42" s="132"/>
      <c r="Y42" s="131">
        <f>ROUND(X42*$C$42,2)</f>
        <v>0</v>
      </c>
      <c r="Z42" s="132"/>
      <c r="AA42" s="131">
        <f>ROUND(Z42*$C$42,2)</f>
        <v>0</v>
      </c>
      <c r="AB42" s="132"/>
      <c r="AC42" s="131">
        <f>ROUND(AB42*$C$42,2)</f>
        <v>0</v>
      </c>
      <c r="AD42" s="132"/>
      <c r="AE42" s="131">
        <f>ROUND(AD42*$C$42,2)</f>
        <v>0</v>
      </c>
      <c r="AF42" s="132"/>
      <c r="AG42" s="131">
        <f>ROUND(AF42*$C$42,2)</f>
        <v>0</v>
      </c>
      <c r="AH42" s="132"/>
      <c r="AI42" s="131">
        <f>ROUND(AH42*$C$42,2)</f>
        <v>0</v>
      </c>
      <c r="AJ42" s="132"/>
      <c r="AK42" s="131">
        <f>ROUND(AJ42*$C$42,2)</f>
        <v>0</v>
      </c>
      <c r="AL42" s="132"/>
      <c r="AM42" s="131">
        <f>ROUND(AL42*$C$42,2)</f>
        <v>0</v>
      </c>
      <c r="AN42" s="132"/>
      <c r="AO42" s="131">
        <f>ROUND(AN42*$C$42,2)</f>
        <v>0</v>
      </c>
      <c r="AP42" s="132"/>
      <c r="AQ42" s="131">
        <f>ROUND(AP42*$C$42,2)</f>
        <v>0</v>
      </c>
      <c r="AR42" s="132"/>
      <c r="AS42" s="131">
        <f>ROUND(AR42*$C$42,2)</f>
        <v>0</v>
      </c>
      <c r="AT42" s="132"/>
      <c r="AU42" s="131">
        <f>ROUND(AT42*$C$42,2)</f>
        <v>0</v>
      </c>
      <c r="AV42" s="132"/>
      <c r="AW42" s="131">
        <f>ROUND(AV42*$C$42,2)</f>
        <v>0</v>
      </c>
      <c r="AX42" s="132"/>
      <c r="AY42" s="131">
        <f>ROUND(AX42*$C$42,2)</f>
        <v>0</v>
      </c>
      <c r="AZ42" s="132" t="e">
        <f t="shared" si="0"/>
        <v>#DIV/0!</v>
      </c>
      <c r="BA42" s="131">
        <f t="shared" si="1"/>
        <v>0</v>
      </c>
    </row>
    <row r="43" spans="1:53" x14ac:dyDescent="0.2">
      <c r="A43" s="129" t="str">
        <f>'P.O. GERAL'!A271</f>
        <v>3.7</v>
      </c>
      <c r="B43" s="136" t="str">
        <f>'P.O. GERAL'!D271</f>
        <v>VIGAS</v>
      </c>
      <c r="C43" s="131">
        <f>'P.O. GERAL'!I273</f>
        <v>0</v>
      </c>
      <c r="D43" s="132"/>
      <c r="E43" s="131">
        <f>ROUND(D43*$C$43,2)</f>
        <v>0</v>
      </c>
      <c r="F43" s="132"/>
      <c r="G43" s="131">
        <f>ROUND(F43*$C$43,2)</f>
        <v>0</v>
      </c>
      <c r="H43" s="132"/>
      <c r="I43" s="131">
        <f>ROUND(H43*$C$43,2)</f>
        <v>0</v>
      </c>
      <c r="J43" s="132"/>
      <c r="K43" s="131">
        <f>ROUND(J43*$C$43,2)</f>
        <v>0</v>
      </c>
      <c r="L43" s="132"/>
      <c r="M43" s="131">
        <f>ROUND(L43*$C$43,2)</f>
        <v>0</v>
      </c>
      <c r="N43" s="132"/>
      <c r="O43" s="131">
        <f>ROUND(N43*$C$43,2)</f>
        <v>0</v>
      </c>
      <c r="P43" s="132"/>
      <c r="Q43" s="131">
        <f>ROUND(P43*$C$43,2)</f>
        <v>0</v>
      </c>
      <c r="R43" s="132"/>
      <c r="S43" s="131">
        <f>ROUND(R43*$C$43,2)</f>
        <v>0</v>
      </c>
      <c r="T43" s="132">
        <v>0.5</v>
      </c>
      <c r="U43" s="131">
        <f>ROUND(T43*$C$43,2)</f>
        <v>0</v>
      </c>
      <c r="V43" s="132">
        <v>0.5</v>
      </c>
      <c r="W43" s="131">
        <f>ROUND(V43*$C$43,2)</f>
        <v>0</v>
      </c>
      <c r="X43" s="132"/>
      <c r="Y43" s="131">
        <f>ROUND(X43*$C$43,2)</f>
        <v>0</v>
      </c>
      <c r="Z43" s="132"/>
      <c r="AA43" s="131">
        <f>ROUND(Z43*$C$43,2)</f>
        <v>0</v>
      </c>
      <c r="AB43" s="132"/>
      <c r="AC43" s="131">
        <f>ROUND(AB43*$C$43,2)</f>
        <v>0</v>
      </c>
      <c r="AD43" s="132"/>
      <c r="AE43" s="131">
        <f>ROUND(AD43*$C$43,2)</f>
        <v>0</v>
      </c>
      <c r="AF43" s="132"/>
      <c r="AG43" s="131">
        <f>ROUND(AF43*$C$43,2)</f>
        <v>0</v>
      </c>
      <c r="AH43" s="132"/>
      <c r="AI43" s="131">
        <f>ROUND(AH43*$C$43,2)</f>
        <v>0</v>
      </c>
      <c r="AJ43" s="132"/>
      <c r="AK43" s="131">
        <f>ROUND(AJ43*$C$43,2)</f>
        <v>0</v>
      </c>
      <c r="AL43" s="132"/>
      <c r="AM43" s="131">
        <f>ROUND(AL43*$C$43,2)</f>
        <v>0</v>
      </c>
      <c r="AN43" s="132"/>
      <c r="AO43" s="131">
        <f>ROUND(AN43*$C$43,2)</f>
        <v>0</v>
      </c>
      <c r="AP43" s="132"/>
      <c r="AQ43" s="131">
        <f>ROUND(AP43*$C$43,2)</f>
        <v>0</v>
      </c>
      <c r="AR43" s="132"/>
      <c r="AS43" s="131">
        <f>ROUND(AR43*$C$43,2)</f>
        <v>0</v>
      </c>
      <c r="AT43" s="132"/>
      <c r="AU43" s="131">
        <f>ROUND(AT43*$C$43,2)</f>
        <v>0</v>
      </c>
      <c r="AV43" s="132"/>
      <c r="AW43" s="131">
        <f>ROUND(AV43*$C$43,2)</f>
        <v>0</v>
      </c>
      <c r="AX43" s="132"/>
      <c r="AY43" s="131">
        <f>ROUND(AX43*$C$43,2)</f>
        <v>0</v>
      </c>
      <c r="AZ43" s="132" t="e">
        <f t="shared" si="0"/>
        <v>#DIV/0!</v>
      </c>
      <c r="BA43" s="131">
        <f t="shared" si="1"/>
        <v>0</v>
      </c>
    </row>
    <row r="44" spans="1:53" x14ac:dyDescent="0.2">
      <c r="A44" s="129" t="str">
        <f>'P.O. GERAL'!A274</f>
        <v>3.8</v>
      </c>
      <c r="B44" s="136" t="str">
        <f>'P.O. GERAL'!D274</f>
        <v>PAREDES</v>
      </c>
      <c r="C44" s="131">
        <f>'P.O. GERAL'!I277</f>
        <v>0</v>
      </c>
      <c r="D44" s="132"/>
      <c r="E44" s="131">
        <f>ROUND(D44*$C$44,2)</f>
        <v>0</v>
      </c>
      <c r="F44" s="132"/>
      <c r="G44" s="131">
        <f>ROUND(F44*$C$44,2)</f>
        <v>0</v>
      </c>
      <c r="H44" s="132"/>
      <c r="I44" s="131">
        <f>ROUND(H44*$C$44,2)</f>
        <v>0</v>
      </c>
      <c r="J44" s="132"/>
      <c r="K44" s="131">
        <f>ROUND(J44*$C$44,2)</f>
        <v>0</v>
      </c>
      <c r="L44" s="132"/>
      <c r="M44" s="131">
        <f>ROUND(L44*$C$44,2)</f>
        <v>0</v>
      </c>
      <c r="N44" s="132"/>
      <c r="O44" s="131">
        <f>ROUND(N44*$C$44,2)</f>
        <v>0</v>
      </c>
      <c r="P44" s="132"/>
      <c r="Q44" s="131">
        <f>ROUND(P44*$C$44,2)</f>
        <v>0</v>
      </c>
      <c r="R44" s="132"/>
      <c r="S44" s="131">
        <f>ROUND(R44*$C$44,2)</f>
        <v>0</v>
      </c>
      <c r="T44" s="132"/>
      <c r="U44" s="131">
        <f>ROUND(T44*$C$44,2)</f>
        <v>0</v>
      </c>
      <c r="V44" s="132"/>
      <c r="W44" s="131">
        <f>ROUND(V44*$C$44,2)</f>
        <v>0</v>
      </c>
      <c r="X44" s="132"/>
      <c r="Y44" s="131">
        <f>ROUND(X44*$C$44,2)</f>
        <v>0</v>
      </c>
      <c r="Z44" s="132"/>
      <c r="AA44" s="131">
        <f>ROUND(Z44*$C$44,2)</f>
        <v>0</v>
      </c>
      <c r="AB44" s="132">
        <v>0.5</v>
      </c>
      <c r="AC44" s="131">
        <f>ROUND(AB44*$C$44,2)</f>
        <v>0</v>
      </c>
      <c r="AD44" s="132">
        <v>0.5</v>
      </c>
      <c r="AE44" s="131">
        <f>ROUNDDOWN(AD44*$C$44,2)</f>
        <v>0</v>
      </c>
      <c r="AF44" s="132"/>
      <c r="AG44" s="131">
        <f>ROUND(AF44*$C$44,2)</f>
        <v>0</v>
      </c>
      <c r="AH44" s="132"/>
      <c r="AI44" s="131">
        <f>ROUND(AH44*$C$44,2)</f>
        <v>0</v>
      </c>
      <c r="AJ44" s="132"/>
      <c r="AK44" s="131">
        <f>ROUND(AJ44*$C$44,2)</f>
        <v>0</v>
      </c>
      <c r="AL44" s="132"/>
      <c r="AM44" s="131">
        <f>ROUND(AL44*$C$44,2)</f>
        <v>0</v>
      </c>
      <c r="AN44" s="132"/>
      <c r="AO44" s="131">
        <f>ROUND(AN44*$C$44,2)</f>
        <v>0</v>
      </c>
      <c r="AP44" s="132"/>
      <c r="AQ44" s="131">
        <f>ROUND(AP44*$C$44,2)</f>
        <v>0</v>
      </c>
      <c r="AR44" s="132"/>
      <c r="AS44" s="131">
        <f>ROUND(AR44*$C$44,2)</f>
        <v>0</v>
      </c>
      <c r="AT44" s="132"/>
      <c r="AU44" s="131">
        <f>ROUND(AT44*$C$44,2)</f>
        <v>0</v>
      </c>
      <c r="AV44" s="132"/>
      <c r="AW44" s="131">
        <f>ROUND(AV44*$C$44,2)</f>
        <v>0</v>
      </c>
      <c r="AX44" s="132"/>
      <c r="AY44" s="131">
        <f>ROUND(AX44*$C$44,2)</f>
        <v>0</v>
      </c>
      <c r="AZ44" s="132" t="e">
        <f t="shared" si="0"/>
        <v>#DIV/0!</v>
      </c>
      <c r="BA44" s="131">
        <f t="shared" si="1"/>
        <v>0</v>
      </c>
    </row>
    <row r="45" spans="1:53" x14ac:dyDescent="0.2">
      <c r="A45" s="129" t="str">
        <f>'P.O. GERAL'!A278</f>
        <v>3.9</v>
      </c>
      <c r="B45" s="136" t="str">
        <f>'P.O. GERAL'!D278</f>
        <v>VERGA/CONTRAVERGA</v>
      </c>
      <c r="C45" s="131">
        <f>'P.O. GERAL'!I280</f>
        <v>0</v>
      </c>
      <c r="D45" s="132"/>
      <c r="E45" s="131">
        <f>ROUND(D45*$C$45,2)</f>
        <v>0</v>
      </c>
      <c r="F45" s="132"/>
      <c r="G45" s="131">
        <f>ROUND(F45*$C$45,2)</f>
        <v>0</v>
      </c>
      <c r="H45" s="132"/>
      <c r="I45" s="131">
        <f>ROUND(H45*$C$45,2)</f>
        <v>0</v>
      </c>
      <c r="J45" s="132"/>
      <c r="K45" s="131">
        <f>ROUND(J45*$C$45,2)</f>
        <v>0</v>
      </c>
      <c r="L45" s="132"/>
      <c r="M45" s="131">
        <f>ROUND(L45*$C$45,2)</f>
        <v>0</v>
      </c>
      <c r="N45" s="132"/>
      <c r="O45" s="131">
        <f>ROUND(N45*$C$45,2)</f>
        <v>0</v>
      </c>
      <c r="P45" s="132"/>
      <c r="Q45" s="131">
        <f>ROUND(P45*$C$45,2)</f>
        <v>0</v>
      </c>
      <c r="R45" s="132"/>
      <c r="S45" s="131">
        <f>ROUND(R45*$C$45,2)</f>
        <v>0</v>
      </c>
      <c r="T45" s="132"/>
      <c r="U45" s="131">
        <f>ROUND(T45*$C$45,2)</f>
        <v>0</v>
      </c>
      <c r="V45" s="132"/>
      <c r="W45" s="131">
        <f>ROUND(V45*$C$45,2)</f>
        <v>0</v>
      </c>
      <c r="X45" s="132"/>
      <c r="Y45" s="131">
        <f>ROUND(X45*$C$45,2)</f>
        <v>0</v>
      </c>
      <c r="Z45" s="132"/>
      <c r="AA45" s="131">
        <f>ROUND(Z45*$C$45,2)</f>
        <v>0</v>
      </c>
      <c r="AB45" s="132"/>
      <c r="AC45" s="131">
        <f>ROUND(AB45*$C$45,2)</f>
        <v>0</v>
      </c>
      <c r="AD45" s="132">
        <v>1</v>
      </c>
      <c r="AE45" s="131">
        <f>ROUND(AD45*$C$45,2)</f>
        <v>0</v>
      </c>
      <c r="AF45" s="132"/>
      <c r="AG45" s="131">
        <f>ROUND(AF45*$C$45,2)</f>
        <v>0</v>
      </c>
      <c r="AH45" s="132"/>
      <c r="AI45" s="131">
        <f>ROUND(AH45*$C$45,2)</f>
        <v>0</v>
      </c>
      <c r="AJ45" s="132"/>
      <c r="AK45" s="131">
        <f>ROUND(AJ45*$C$45,2)</f>
        <v>0</v>
      </c>
      <c r="AL45" s="132"/>
      <c r="AM45" s="131">
        <f>ROUND(AL45*$C$45,2)</f>
        <v>0</v>
      </c>
      <c r="AN45" s="132"/>
      <c r="AO45" s="131">
        <f>ROUND(AN45*$C$45,2)</f>
        <v>0</v>
      </c>
      <c r="AP45" s="132"/>
      <c r="AQ45" s="131">
        <f>ROUND(AP45*$C$45,2)</f>
        <v>0</v>
      </c>
      <c r="AR45" s="132"/>
      <c r="AS45" s="131">
        <f>ROUND(AR45*$C$45,2)</f>
        <v>0</v>
      </c>
      <c r="AT45" s="132"/>
      <c r="AU45" s="131">
        <f>ROUND(AT45*$C$45,2)</f>
        <v>0</v>
      </c>
      <c r="AV45" s="132"/>
      <c r="AW45" s="131">
        <f>ROUND(AV45*$C$45,2)</f>
        <v>0</v>
      </c>
      <c r="AX45" s="132"/>
      <c r="AY45" s="131">
        <f>ROUND(AX45*$C$45,2)</f>
        <v>0</v>
      </c>
      <c r="AZ45" s="132" t="e">
        <f t="shared" si="0"/>
        <v>#DIV/0!</v>
      </c>
      <c r="BA45" s="131">
        <f t="shared" si="1"/>
        <v>0</v>
      </c>
    </row>
    <row r="46" spans="1:53" x14ac:dyDescent="0.2">
      <c r="A46" s="129" t="str">
        <f>'P.O. GERAL'!A281</f>
        <v>3.10</v>
      </c>
      <c r="B46" s="136" t="str">
        <f>'P.O. GERAL'!D281</f>
        <v>ENCUNHAMENTO</v>
      </c>
      <c r="C46" s="131">
        <f>'P.O. GERAL'!I283</f>
        <v>0</v>
      </c>
      <c r="D46" s="132"/>
      <c r="E46" s="131">
        <f>ROUND(D46*$C$46,2)</f>
        <v>0</v>
      </c>
      <c r="F46" s="132"/>
      <c r="G46" s="131">
        <f>ROUND(F46*$C$46,2)</f>
        <v>0</v>
      </c>
      <c r="H46" s="132"/>
      <c r="I46" s="131">
        <f>ROUND(H46*$C$46,2)</f>
        <v>0</v>
      </c>
      <c r="J46" s="132"/>
      <c r="K46" s="131">
        <f>ROUND(J46*$C$46,2)</f>
        <v>0</v>
      </c>
      <c r="L46" s="132"/>
      <c r="M46" s="131">
        <f>ROUND(L46*$C$46,2)</f>
        <v>0</v>
      </c>
      <c r="N46" s="132"/>
      <c r="O46" s="131">
        <f>ROUND(N46*$C$46,2)</f>
        <v>0</v>
      </c>
      <c r="P46" s="132"/>
      <c r="Q46" s="131">
        <f>ROUND(P46*$C$46,2)</f>
        <v>0</v>
      </c>
      <c r="R46" s="132"/>
      <c r="S46" s="131">
        <f>ROUND(R46*$C$46,2)</f>
        <v>0</v>
      </c>
      <c r="T46" s="132"/>
      <c r="U46" s="131">
        <f>ROUND(T46*$C$46,2)</f>
        <v>0</v>
      </c>
      <c r="V46" s="132"/>
      <c r="W46" s="131">
        <f>ROUND(V46*$C$46,2)</f>
        <v>0</v>
      </c>
      <c r="X46" s="132"/>
      <c r="Y46" s="131">
        <f>ROUND(X46*$C$46,2)</f>
        <v>0</v>
      </c>
      <c r="Z46" s="132"/>
      <c r="AA46" s="131">
        <f>ROUND(Z46*$C$46,2)</f>
        <v>0</v>
      </c>
      <c r="AB46" s="132"/>
      <c r="AC46" s="131">
        <f>ROUND(AB46*$C$46,2)</f>
        <v>0</v>
      </c>
      <c r="AD46" s="132">
        <v>1</v>
      </c>
      <c r="AE46" s="131">
        <f>ROUND(AD46*$C$46,2)</f>
        <v>0</v>
      </c>
      <c r="AF46" s="132"/>
      <c r="AG46" s="131">
        <f>ROUND(AF46*$C$46,2)</f>
        <v>0</v>
      </c>
      <c r="AH46" s="132"/>
      <c r="AI46" s="131">
        <f>ROUND(AH46*$C$46,2)</f>
        <v>0</v>
      </c>
      <c r="AJ46" s="132"/>
      <c r="AK46" s="131">
        <f>ROUND(AJ46*$C$46,2)</f>
        <v>0</v>
      </c>
      <c r="AL46" s="132"/>
      <c r="AM46" s="131">
        <f>ROUND(AL46*$C$46,2)</f>
        <v>0</v>
      </c>
      <c r="AN46" s="132"/>
      <c r="AO46" s="131">
        <f>ROUND(AN46*$C$46,2)</f>
        <v>0</v>
      </c>
      <c r="AP46" s="132"/>
      <c r="AQ46" s="131">
        <f>ROUND(AP46*$C$46,2)</f>
        <v>0</v>
      </c>
      <c r="AR46" s="132"/>
      <c r="AS46" s="131">
        <f>ROUND(AR46*$C$46,2)</f>
        <v>0</v>
      </c>
      <c r="AT46" s="132"/>
      <c r="AU46" s="131">
        <f>ROUND(AT46*$C$46,2)</f>
        <v>0</v>
      </c>
      <c r="AV46" s="132"/>
      <c r="AW46" s="131">
        <f>ROUND(AV46*$C$46,2)</f>
        <v>0</v>
      </c>
      <c r="AX46" s="132"/>
      <c r="AY46" s="131">
        <f>ROUND(AX46*$C$46,2)</f>
        <v>0</v>
      </c>
      <c r="AZ46" s="132" t="e">
        <f t="shared" si="0"/>
        <v>#DIV/0!</v>
      </c>
      <c r="BA46" s="131">
        <f t="shared" si="1"/>
        <v>0</v>
      </c>
    </row>
    <row r="47" spans="1:53" x14ac:dyDescent="0.2">
      <c r="A47" s="129" t="str">
        <f>'P.O. GERAL'!A284</f>
        <v>3.11</v>
      </c>
      <c r="B47" s="136" t="str">
        <f>'P.O. GERAL'!D284</f>
        <v>IMPERMEABILIZAÇÃO</v>
      </c>
      <c r="C47" s="131">
        <f>'P.O. GERAL'!I286</f>
        <v>0</v>
      </c>
      <c r="D47" s="132"/>
      <c r="E47" s="131">
        <f>ROUND(D47*$C$47,2)</f>
        <v>0</v>
      </c>
      <c r="F47" s="132"/>
      <c r="G47" s="131">
        <f>ROUND(F47*$C$47,2)</f>
        <v>0</v>
      </c>
      <c r="H47" s="132"/>
      <c r="I47" s="131">
        <f>ROUND(H47*$C$47,2)</f>
        <v>0</v>
      </c>
      <c r="J47" s="132"/>
      <c r="K47" s="131">
        <f>ROUND(J47*$C$47,2)</f>
        <v>0</v>
      </c>
      <c r="L47" s="132"/>
      <c r="M47" s="131">
        <f>ROUND(L47*$C$47,2)</f>
        <v>0</v>
      </c>
      <c r="N47" s="132"/>
      <c r="O47" s="131">
        <f>ROUND(N47*$C$47,2)</f>
        <v>0</v>
      </c>
      <c r="P47" s="132"/>
      <c r="Q47" s="131">
        <f>ROUND(P47*$C$47,2)</f>
        <v>0</v>
      </c>
      <c r="R47" s="132">
        <v>1</v>
      </c>
      <c r="S47" s="131">
        <f>ROUND(R47*$C$47,2)</f>
        <v>0</v>
      </c>
      <c r="T47" s="132"/>
      <c r="U47" s="131">
        <f>ROUND(T47*$C$47,2)</f>
        <v>0</v>
      </c>
      <c r="V47" s="132"/>
      <c r="W47" s="131">
        <f>ROUND(V47*$C$47,2)</f>
        <v>0</v>
      </c>
      <c r="X47" s="132"/>
      <c r="Y47" s="131">
        <f>ROUND(X47*$C$47,2)</f>
        <v>0</v>
      </c>
      <c r="Z47" s="132"/>
      <c r="AA47" s="131">
        <f>ROUND(Z47*$C$47,2)</f>
        <v>0</v>
      </c>
      <c r="AB47" s="132"/>
      <c r="AC47" s="131">
        <f>ROUND(AB47*$C$47,2)</f>
        <v>0</v>
      </c>
      <c r="AD47" s="132"/>
      <c r="AE47" s="131">
        <f>ROUND(AD47*$C$47,2)</f>
        <v>0</v>
      </c>
      <c r="AF47" s="132"/>
      <c r="AG47" s="131">
        <f>ROUND(AF47*$C$47,2)</f>
        <v>0</v>
      </c>
      <c r="AH47" s="132"/>
      <c r="AI47" s="131">
        <f>ROUND(AH47*$C$47,2)</f>
        <v>0</v>
      </c>
      <c r="AJ47" s="132"/>
      <c r="AK47" s="131">
        <f>ROUND(AJ47*$C$47,2)</f>
        <v>0</v>
      </c>
      <c r="AL47" s="132"/>
      <c r="AM47" s="131">
        <f>ROUND(AL47*$C$47,2)</f>
        <v>0</v>
      </c>
      <c r="AN47" s="132"/>
      <c r="AO47" s="131">
        <f>ROUND(AN47*$C$47,2)</f>
        <v>0</v>
      </c>
      <c r="AP47" s="132"/>
      <c r="AQ47" s="131">
        <f>ROUND(AP47*$C$47,2)</f>
        <v>0</v>
      </c>
      <c r="AR47" s="132"/>
      <c r="AS47" s="131">
        <f>ROUND(AR47*$C$47,2)</f>
        <v>0</v>
      </c>
      <c r="AT47" s="132"/>
      <c r="AU47" s="131">
        <f>ROUND(AT47*$C$47,2)</f>
        <v>0</v>
      </c>
      <c r="AV47" s="132"/>
      <c r="AW47" s="131">
        <f>ROUND(AV47*$C$47,2)</f>
        <v>0</v>
      </c>
      <c r="AX47" s="132"/>
      <c r="AY47" s="131">
        <f>ROUND(AX47*$C$47,2)</f>
        <v>0</v>
      </c>
      <c r="AZ47" s="132" t="e">
        <f t="shared" si="0"/>
        <v>#DIV/0!</v>
      </c>
      <c r="BA47" s="131">
        <f t="shared" si="1"/>
        <v>0</v>
      </c>
    </row>
    <row r="48" spans="1:53" x14ac:dyDescent="0.2">
      <c r="A48" s="129" t="str">
        <f>'P.O. GERAL'!A287</f>
        <v>3.12</v>
      </c>
      <c r="B48" s="136" t="str">
        <f>'P.O. GERAL'!D287</f>
        <v>LAJE</v>
      </c>
      <c r="C48" s="131">
        <f>'P.O. GERAL'!I295</f>
        <v>0</v>
      </c>
      <c r="D48" s="132"/>
      <c r="E48" s="131">
        <f>ROUND(D48*$C$48,2)</f>
        <v>0</v>
      </c>
      <c r="F48" s="132"/>
      <c r="G48" s="131">
        <f>ROUND(F48*$C$48,2)</f>
        <v>0</v>
      </c>
      <c r="H48" s="132"/>
      <c r="I48" s="131">
        <f>ROUND(H48*$C$48,2)</f>
        <v>0</v>
      </c>
      <c r="J48" s="132"/>
      <c r="K48" s="131">
        <f>ROUND(J48*$C$48,2)</f>
        <v>0</v>
      </c>
      <c r="L48" s="132"/>
      <c r="M48" s="131">
        <f>ROUND(L48*$C$48,2)</f>
        <v>0</v>
      </c>
      <c r="N48" s="132"/>
      <c r="O48" s="131">
        <f>ROUND(N48*$C$48,2)</f>
        <v>0</v>
      </c>
      <c r="P48" s="132"/>
      <c r="Q48" s="131">
        <f>ROUND(P48*$C$48,2)</f>
        <v>0</v>
      </c>
      <c r="R48" s="132"/>
      <c r="S48" s="131">
        <f>ROUND(R48*$C$48,2)</f>
        <v>0</v>
      </c>
      <c r="T48" s="132"/>
      <c r="U48" s="131">
        <f>ROUND(T48*$C$48,2)</f>
        <v>0</v>
      </c>
      <c r="V48" s="132"/>
      <c r="W48" s="131">
        <f>ROUND(V48*$C$48,2)</f>
        <v>0</v>
      </c>
      <c r="X48" s="132">
        <v>0.5</v>
      </c>
      <c r="Y48" s="131">
        <f>ROUND(X48*$C$48,2)</f>
        <v>0</v>
      </c>
      <c r="Z48" s="132">
        <v>0.5</v>
      </c>
      <c r="AA48" s="131">
        <f>ROUND(Z48*$C$48,2)</f>
        <v>0</v>
      </c>
      <c r="AB48" s="132"/>
      <c r="AC48" s="131">
        <f>ROUND(AB48*$C$48,2)</f>
        <v>0</v>
      </c>
      <c r="AD48" s="132"/>
      <c r="AE48" s="131">
        <f>ROUND(AD48*$C$48,2)</f>
        <v>0</v>
      </c>
      <c r="AF48" s="132"/>
      <c r="AG48" s="131">
        <f>ROUND(AF48*$C$48,2)</f>
        <v>0</v>
      </c>
      <c r="AH48" s="132"/>
      <c r="AI48" s="131">
        <f>ROUND(AH48*$C$48,2)</f>
        <v>0</v>
      </c>
      <c r="AJ48" s="132"/>
      <c r="AK48" s="131">
        <f>ROUND(AJ48*$C$48,2)</f>
        <v>0</v>
      </c>
      <c r="AL48" s="132"/>
      <c r="AM48" s="131">
        <f>ROUND(AL48*$C$48,2)</f>
        <v>0</v>
      </c>
      <c r="AN48" s="132"/>
      <c r="AO48" s="131">
        <f>ROUND(AN48*$C$48,2)</f>
        <v>0</v>
      </c>
      <c r="AP48" s="132"/>
      <c r="AQ48" s="131">
        <f>ROUND(AP48*$C$48,2)</f>
        <v>0</v>
      </c>
      <c r="AR48" s="132"/>
      <c r="AS48" s="131">
        <f>ROUND(AR48*$C$48,2)</f>
        <v>0</v>
      </c>
      <c r="AT48" s="132"/>
      <c r="AU48" s="131">
        <f>ROUND(AT48*$C$48,2)</f>
        <v>0</v>
      </c>
      <c r="AV48" s="132"/>
      <c r="AW48" s="131">
        <f>ROUND(AV48*$C$48,2)</f>
        <v>0</v>
      </c>
      <c r="AX48" s="132"/>
      <c r="AY48" s="131">
        <f>ROUND(AX48*$C$48,2)</f>
        <v>0</v>
      </c>
      <c r="AZ48" s="132" t="e">
        <f t="shared" si="0"/>
        <v>#DIV/0!</v>
      </c>
      <c r="BA48" s="131">
        <f t="shared" si="1"/>
        <v>0</v>
      </c>
    </row>
    <row r="49" spans="1:53" x14ac:dyDescent="0.2">
      <c r="A49" s="129" t="str">
        <f>'P.O. GERAL'!A296</f>
        <v>3.13</v>
      </c>
      <c r="B49" s="136" t="str">
        <f>'P.O. GERAL'!D296</f>
        <v>ESTRUTURA DO TELHADO</v>
      </c>
      <c r="C49" s="131">
        <f>'P.O. GERAL'!I299</f>
        <v>0</v>
      </c>
      <c r="D49" s="132"/>
      <c r="E49" s="131">
        <f>ROUND(D49*$C$49,2)</f>
        <v>0</v>
      </c>
      <c r="F49" s="132"/>
      <c r="G49" s="131">
        <f>ROUND(F49*$C$49,2)</f>
        <v>0</v>
      </c>
      <c r="H49" s="132"/>
      <c r="I49" s="131">
        <f>ROUND(H49*$C$49,2)</f>
        <v>0</v>
      </c>
      <c r="J49" s="132"/>
      <c r="K49" s="131">
        <f>ROUND(J49*$C$49,2)</f>
        <v>0</v>
      </c>
      <c r="L49" s="132"/>
      <c r="M49" s="131">
        <f>ROUND(L49*$C$49,2)</f>
        <v>0</v>
      </c>
      <c r="N49" s="132"/>
      <c r="O49" s="131">
        <f>ROUND(N49*$C$49,2)</f>
        <v>0</v>
      </c>
      <c r="P49" s="132"/>
      <c r="Q49" s="131">
        <f>ROUND(P49*$C$49,2)</f>
        <v>0</v>
      </c>
      <c r="R49" s="132"/>
      <c r="S49" s="131">
        <f>ROUND(R49*$C$49,2)</f>
        <v>0</v>
      </c>
      <c r="T49" s="132"/>
      <c r="U49" s="131">
        <f>ROUND(T49*$C$49,2)</f>
        <v>0</v>
      </c>
      <c r="V49" s="132"/>
      <c r="W49" s="131">
        <f>ROUND(V49*$C$49,2)</f>
        <v>0</v>
      </c>
      <c r="X49" s="132"/>
      <c r="Y49" s="131">
        <f>ROUND(X49*$C$49,2)</f>
        <v>0</v>
      </c>
      <c r="Z49" s="132"/>
      <c r="AA49" s="131">
        <f>ROUND(Z49*$C$49,2)</f>
        <v>0</v>
      </c>
      <c r="AB49" s="132"/>
      <c r="AC49" s="131">
        <f>ROUND(AB49*$C$49,2)</f>
        <v>0</v>
      </c>
      <c r="AD49" s="132"/>
      <c r="AE49" s="131">
        <f>ROUND(AD49*$C$49,2)</f>
        <v>0</v>
      </c>
      <c r="AF49" s="132">
        <v>1</v>
      </c>
      <c r="AG49" s="131">
        <f>ROUND(AF49*$C$49,2)</f>
        <v>0</v>
      </c>
      <c r="AH49" s="132"/>
      <c r="AI49" s="131">
        <f>ROUND(AH49*$C$49,2)</f>
        <v>0</v>
      </c>
      <c r="AJ49" s="132"/>
      <c r="AK49" s="131">
        <f>ROUND(AJ49*$C$49,2)</f>
        <v>0</v>
      </c>
      <c r="AL49" s="132"/>
      <c r="AM49" s="131">
        <f>ROUND(AL49*$C$49,2)</f>
        <v>0</v>
      </c>
      <c r="AN49" s="132"/>
      <c r="AO49" s="131">
        <f>ROUND(AN49*$C$49,2)</f>
        <v>0</v>
      </c>
      <c r="AP49" s="132"/>
      <c r="AQ49" s="131">
        <f>ROUND(AP49*$C$49,2)</f>
        <v>0</v>
      </c>
      <c r="AR49" s="132"/>
      <c r="AS49" s="131">
        <f>ROUND(AR49*$C$49,2)</f>
        <v>0</v>
      </c>
      <c r="AT49" s="132"/>
      <c r="AU49" s="131">
        <f>ROUND(AT49*$C$49,2)</f>
        <v>0</v>
      </c>
      <c r="AV49" s="132"/>
      <c r="AW49" s="131">
        <f>ROUND(AV49*$C$49,2)</f>
        <v>0</v>
      </c>
      <c r="AX49" s="132"/>
      <c r="AY49" s="131">
        <f>ROUND(AX49*$C$49,2)</f>
        <v>0</v>
      </c>
      <c r="AZ49" s="132" t="e">
        <f t="shared" si="0"/>
        <v>#DIV/0!</v>
      </c>
      <c r="BA49" s="131">
        <f t="shared" si="1"/>
        <v>0</v>
      </c>
    </row>
    <row r="50" spans="1:53" x14ac:dyDescent="0.2">
      <c r="A50" s="129" t="str">
        <f>'P.O. GERAL'!A300</f>
        <v>3.14</v>
      </c>
      <c r="B50" s="136" t="str">
        <f>'P.O. GERAL'!D300</f>
        <v>TELHAMENTO</v>
      </c>
      <c r="C50" s="131">
        <f>'P.O. GERAL'!I302</f>
        <v>0</v>
      </c>
      <c r="D50" s="132"/>
      <c r="E50" s="131">
        <f>ROUND(D50*$C$50,2)</f>
        <v>0</v>
      </c>
      <c r="F50" s="132"/>
      <c r="G50" s="131">
        <f>ROUND(F50*$C$50,2)</f>
        <v>0</v>
      </c>
      <c r="H50" s="132"/>
      <c r="I50" s="131">
        <f>ROUND(H50*$C$50,2)</f>
        <v>0</v>
      </c>
      <c r="J50" s="132"/>
      <c r="K50" s="131">
        <f>ROUND(J50*$C$50,2)</f>
        <v>0</v>
      </c>
      <c r="L50" s="132"/>
      <c r="M50" s="131">
        <f>ROUND(L50*$C$50,2)</f>
        <v>0</v>
      </c>
      <c r="N50" s="132"/>
      <c r="O50" s="131">
        <f>ROUND(N50*$C$50,2)</f>
        <v>0</v>
      </c>
      <c r="P50" s="132"/>
      <c r="Q50" s="131">
        <f>ROUND(P50*$C$50,2)</f>
        <v>0</v>
      </c>
      <c r="R50" s="132"/>
      <c r="S50" s="131">
        <f>ROUND(R50*$C$50,2)</f>
        <v>0</v>
      </c>
      <c r="T50" s="132"/>
      <c r="U50" s="131">
        <f>ROUND(T50*$C$50,2)</f>
        <v>0</v>
      </c>
      <c r="V50" s="132"/>
      <c r="W50" s="131">
        <f>ROUND(V50*$C$50,2)</f>
        <v>0</v>
      </c>
      <c r="X50" s="132"/>
      <c r="Y50" s="131">
        <f>ROUND(X50*$C$50,2)</f>
        <v>0</v>
      </c>
      <c r="Z50" s="132"/>
      <c r="AA50" s="131">
        <f>ROUND(Z50*$C$50,2)</f>
        <v>0</v>
      </c>
      <c r="AB50" s="132"/>
      <c r="AC50" s="131">
        <f>ROUND(AB50*$C$50,2)</f>
        <v>0</v>
      </c>
      <c r="AD50" s="132"/>
      <c r="AE50" s="131">
        <f>ROUND(AD50*$C$50,2)</f>
        <v>0</v>
      </c>
      <c r="AF50" s="132">
        <v>1</v>
      </c>
      <c r="AG50" s="131">
        <f>ROUND(AF50*$C$50,2)</f>
        <v>0</v>
      </c>
      <c r="AH50" s="132"/>
      <c r="AI50" s="131">
        <f>ROUND(AH50*$C$50,2)</f>
        <v>0</v>
      </c>
      <c r="AJ50" s="132"/>
      <c r="AK50" s="131">
        <f>ROUND(AJ50*$C$50,2)</f>
        <v>0</v>
      </c>
      <c r="AL50" s="132"/>
      <c r="AM50" s="131">
        <f>ROUND(AL50*$C$50,2)</f>
        <v>0</v>
      </c>
      <c r="AN50" s="132"/>
      <c r="AO50" s="131">
        <f>ROUND(AN50*$C$50,2)</f>
        <v>0</v>
      </c>
      <c r="AP50" s="132"/>
      <c r="AQ50" s="131">
        <f>ROUND(AP50*$C$50,2)</f>
        <v>0</v>
      </c>
      <c r="AR50" s="132"/>
      <c r="AS50" s="131">
        <f>ROUND(AR50*$C$50,2)</f>
        <v>0</v>
      </c>
      <c r="AT50" s="132"/>
      <c r="AU50" s="131">
        <f>ROUND(AT50*$C$50,2)</f>
        <v>0</v>
      </c>
      <c r="AV50" s="132"/>
      <c r="AW50" s="131">
        <f>ROUND(AV50*$C$50,2)</f>
        <v>0</v>
      </c>
      <c r="AX50" s="132"/>
      <c r="AY50" s="131">
        <f>ROUND(AX50*$C$50,2)</f>
        <v>0</v>
      </c>
      <c r="AZ50" s="132" t="e">
        <f t="shared" si="0"/>
        <v>#DIV/0!</v>
      </c>
      <c r="BA50" s="131">
        <f t="shared" si="1"/>
        <v>0</v>
      </c>
    </row>
    <row r="51" spans="1:53" x14ac:dyDescent="0.2">
      <c r="A51" s="129" t="str">
        <f>'P.O. GERAL'!A303</f>
        <v>3.15</v>
      </c>
      <c r="B51" s="136" t="str">
        <f>'P.O. GERAL'!D303</f>
        <v>CALHAS E RUFOS</v>
      </c>
      <c r="C51" s="131">
        <f>'P.O. GERAL'!I306</f>
        <v>0</v>
      </c>
      <c r="D51" s="132"/>
      <c r="E51" s="131">
        <f>ROUND(D51*$C$51,2)</f>
        <v>0</v>
      </c>
      <c r="F51" s="132"/>
      <c r="G51" s="131">
        <f>ROUND(F51*$C$51,2)</f>
        <v>0</v>
      </c>
      <c r="H51" s="132"/>
      <c r="I51" s="131">
        <f>ROUND(H51*$C$51,2)</f>
        <v>0</v>
      </c>
      <c r="J51" s="132"/>
      <c r="K51" s="131">
        <f>ROUND(J51*$C$51,2)</f>
        <v>0</v>
      </c>
      <c r="L51" s="132"/>
      <c r="M51" s="131">
        <f>ROUND(L51*$C$51,2)</f>
        <v>0</v>
      </c>
      <c r="N51" s="132"/>
      <c r="O51" s="131">
        <f>ROUND(N51*$C$51,2)</f>
        <v>0</v>
      </c>
      <c r="P51" s="132"/>
      <c r="Q51" s="131">
        <f>ROUND(P51*$C$51,2)</f>
        <v>0</v>
      </c>
      <c r="R51" s="132"/>
      <c r="S51" s="131">
        <f>ROUND(R51*$C$51,2)</f>
        <v>0</v>
      </c>
      <c r="T51" s="132"/>
      <c r="U51" s="131">
        <f>ROUND(T51*$C$51,2)</f>
        <v>0</v>
      </c>
      <c r="V51" s="132"/>
      <c r="W51" s="131">
        <f>ROUND(V51*$C$51,2)</f>
        <v>0</v>
      </c>
      <c r="X51" s="132"/>
      <c r="Y51" s="131">
        <f>ROUND(X51*$C$51,2)</f>
        <v>0</v>
      </c>
      <c r="Z51" s="132"/>
      <c r="AA51" s="131">
        <f>ROUND(Z51*$C$51,2)</f>
        <v>0</v>
      </c>
      <c r="AB51" s="132"/>
      <c r="AC51" s="131">
        <f>ROUND(AB51*$C$51,2)</f>
        <v>0</v>
      </c>
      <c r="AD51" s="132"/>
      <c r="AE51" s="131">
        <f>ROUND(AD51*$C$51,2)</f>
        <v>0</v>
      </c>
      <c r="AF51" s="132"/>
      <c r="AG51" s="131">
        <f>ROUND(AF51*$C$51,2)</f>
        <v>0</v>
      </c>
      <c r="AH51" s="132">
        <v>1</v>
      </c>
      <c r="AI51" s="131">
        <f>ROUND(AH51*$C$51,2)</f>
        <v>0</v>
      </c>
      <c r="AJ51" s="132"/>
      <c r="AK51" s="131">
        <f>ROUND(AJ51*$C$51,2)</f>
        <v>0</v>
      </c>
      <c r="AL51" s="132"/>
      <c r="AM51" s="131">
        <f>ROUND(AL51*$C$51,2)</f>
        <v>0</v>
      </c>
      <c r="AN51" s="132"/>
      <c r="AO51" s="131">
        <f>ROUND(AN51*$C$51,2)</f>
        <v>0</v>
      </c>
      <c r="AP51" s="132"/>
      <c r="AQ51" s="131">
        <f>ROUND(AP51*$C$51,2)</f>
        <v>0</v>
      </c>
      <c r="AR51" s="132"/>
      <c r="AS51" s="131">
        <f>ROUND(AR51*$C$51,2)</f>
        <v>0</v>
      </c>
      <c r="AT51" s="132"/>
      <c r="AU51" s="131">
        <f>ROUND(AT51*$C$51,2)</f>
        <v>0</v>
      </c>
      <c r="AV51" s="132"/>
      <c r="AW51" s="131">
        <f>ROUND(AV51*$C$51,2)</f>
        <v>0</v>
      </c>
      <c r="AX51" s="132"/>
      <c r="AY51" s="131">
        <f>ROUND(AX51*$C$51,2)</f>
        <v>0</v>
      </c>
      <c r="AZ51" s="132" t="e">
        <f t="shared" si="0"/>
        <v>#DIV/0!</v>
      </c>
      <c r="BA51" s="131">
        <f t="shared" si="1"/>
        <v>0</v>
      </c>
    </row>
    <row r="52" spans="1:53" x14ac:dyDescent="0.2">
      <c r="A52" s="129" t="str">
        <f>'P.O. GERAL'!A307</f>
        <v>3.16</v>
      </c>
      <c r="B52" s="136" t="str">
        <f>'P.O. GERAL'!D307</f>
        <v>PLATIBANDA</v>
      </c>
      <c r="C52" s="131">
        <f>'P.O. GERAL'!I311</f>
        <v>0</v>
      </c>
      <c r="D52" s="132"/>
      <c r="E52" s="131">
        <f>ROUND(D52*$C$52,2)</f>
        <v>0</v>
      </c>
      <c r="F52" s="132"/>
      <c r="G52" s="131">
        <f>ROUND(F52*$C$52,2)</f>
        <v>0</v>
      </c>
      <c r="H52" s="132"/>
      <c r="I52" s="131">
        <f>ROUND(H52*$C$52,2)</f>
        <v>0</v>
      </c>
      <c r="J52" s="132"/>
      <c r="K52" s="131">
        <f>ROUND(J52*$C$52,2)</f>
        <v>0</v>
      </c>
      <c r="L52" s="132"/>
      <c r="M52" s="131">
        <f>ROUND(L52*$C$52,2)</f>
        <v>0</v>
      </c>
      <c r="N52" s="132"/>
      <c r="O52" s="131">
        <f>ROUND(N52*$C$52,2)</f>
        <v>0</v>
      </c>
      <c r="P52" s="132"/>
      <c r="Q52" s="131">
        <f>ROUND(P52*$C$52,2)</f>
        <v>0</v>
      </c>
      <c r="R52" s="132"/>
      <c r="S52" s="131">
        <f>ROUND(R52*$C$52,2)</f>
        <v>0</v>
      </c>
      <c r="T52" s="132"/>
      <c r="U52" s="131">
        <f>ROUND(T52*$C$52,2)</f>
        <v>0</v>
      </c>
      <c r="V52" s="132"/>
      <c r="W52" s="131">
        <f>ROUND(V52*$C$52,2)</f>
        <v>0</v>
      </c>
      <c r="X52" s="132"/>
      <c r="Y52" s="131">
        <f>ROUND(X52*$C$52,2)</f>
        <v>0</v>
      </c>
      <c r="Z52" s="132"/>
      <c r="AA52" s="131">
        <f>ROUND(Z52*$C$52,2)</f>
        <v>0</v>
      </c>
      <c r="AB52" s="132"/>
      <c r="AC52" s="131">
        <f>ROUND(AB52*$C$52,2)</f>
        <v>0</v>
      </c>
      <c r="AD52" s="132"/>
      <c r="AE52" s="131">
        <f>ROUND(AD52*$C$52,2)</f>
        <v>0</v>
      </c>
      <c r="AF52" s="132"/>
      <c r="AG52" s="131">
        <f>ROUND(AF52*$C$52,2)</f>
        <v>0</v>
      </c>
      <c r="AH52" s="132">
        <v>1</v>
      </c>
      <c r="AI52" s="131">
        <f>ROUND(AH52*$C$52,2)</f>
        <v>0</v>
      </c>
      <c r="AJ52" s="132"/>
      <c r="AK52" s="131">
        <f>ROUND(AJ52*$C$52,2)</f>
        <v>0</v>
      </c>
      <c r="AL52" s="132"/>
      <c r="AM52" s="131">
        <f>ROUND(AL52*$C$52,2)</f>
        <v>0</v>
      </c>
      <c r="AN52" s="132"/>
      <c r="AO52" s="131">
        <f>ROUND(AN52*$C$52,2)</f>
        <v>0</v>
      </c>
      <c r="AP52" s="132"/>
      <c r="AQ52" s="131">
        <f>ROUND(AP52*$C$52,2)</f>
        <v>0</v>
      </c>
      <c r="AR52" s="132"/>
      <c r="AS52" s="131">
        <f>ROUND(AR52*$C$52,2)</f>
        <v>0</v>
      </c>
      <c r="AT52" s="132"/>
      <c r="AU52" s="131">
        <f>ROUND(AT52*$C$52,2)</f>
        <v>0</v>
      </c>
      <c r="AV52" s="132"/>
      <c r="AW52" s="131">
        <f>ROUND(AV52*$C$52,2)</f>
        <v>0</v>
      </c>
      <c r="AX52" s="132"/>
      <c r="AY52" s="131">
        <f>ROUND(AX52*$C$52,2)</f>
        <v>0</v>
      </c>
      <c r="AZ52" s="132" t="e">
        <f t="shared" si="0"/>
        <v>#DIV/0!</v>
      </c>
      <c r="BA52" s="131">
        <f t="shared" si="1"/>
        <v>0</v>
      </c>
    </row>
    <row r="53" spans="1:53" x14ac:dyDescent="0.2">
      <c r="A53" s="129" t="str">
        <f>'P.O. GERAL'!A312</f>
        <v>3.17</v>
      </c>
      <c r="B53" s="136" t="str">
        <f>'P.O. GERAL'!D312</f>
        <v>INSTALAÇÕES HIDRAULICAS</v>
      </c>
      <c r="C53" s="131">
        <f>'P.O. GERAL'!I329</f>
        <v>0</v>
      </c>
      <c r="D53" s="132"/>
      <c r="E53" s="131">
        <f>ROUND(D53*$C$53,2)</f>
        <v>0</v>
      </c>
      <c r="F53" s="132"/>
      <c r="G53" s="131">
        <f>ROUND(F53*$C$53,2)</f>
        <v>0</v>
      </c>
      <c r="H53" s="132"/>
      <c r="I53" s="131">
        <f>ROUND(H53*$C$53,2)</f>
        <v>0</v>
      </c>
      <c r="J53" s="132"/>
      <c r="K53" s="131">
        <f>ROUND(J53*$C$53,2)</f>
        <v>0</v>
      </c>
      <c r="L53" s="132"/>
      <c r="M53" s="131">
        <f>ROUND(L53*$C$53,2)</f>
        <v>0</v>
      </c>
      <c r="N53" s="132"/>
      <c r="O53" s="131">
        <f>ROUND(N53*$C$53,2)</f>
        <v>0</v>
      </c>
      <c r="P53" s="132"/>
      <c r="Q53" s="131">
        <f>ROUND(P53*$C$53,2)</f>
        <v>0</v>
      </c>
      <c r="R53" s="132"/>
      <c r="S53" s="131">
        <f>ROUND(R53*$C$53,2)</f>
        <v>0</v>
      </c>
      <c r="T53" s="132"/>
      <c r="U53" s="131">
        <f>ROUND(T53*$C$53,2)</f>
        <v>0</v>
      </c>
      <c r="V53" s="132"/>
      <c r="W53" s="131">
        <f>ROUND(V53*$C$53,2)</f>
        <v>0</v>
      </c>
      <c r="X53" s="132"/>
      <c r="Y53" s="131">
        <f>ROUND(X53*$C$53,2)</f>
        <v>0</v>
      </c>
      <c r="Z53" s="132"/>
      <c r="AA53" s="131">
        <f>ROUND(Z53*$C$53,2)</f>
        <v>0</v>
      </c>
      <c r="AB53" s="132"/>
      <c r="AC53" s="131">
        <f>ROUND(AB53*$C$53,2)</f>
        <v>0</v>
      </c>
      <c r="AD53" s="132"/>
      <c r="AE53" s="131">
        <f>ROUND(AD53*$C$53,2)</f>
        <v>0</v>
      </c>
      <c r="AF53" s="132"/>
      <c r="AG53" s="131">
        <f>ROUND(AF53*$C$53,2)</f>
        <v>0</v>
      </c>
      <c r="AH53" s="132"/>
      <c r="AI53" s="131">
        <f>ROUND(AH53*$C$53,2)</f>
        <v>0</v>
      </c>
      <c r="AJ53" s="132">
        <v>0.3</v>
      </c>
      <c r="AK53" s="131">
        <f>ROUND(AJ53*$C$53,2)</f>
        <v>0</v>
      </c>
      <c r="AL53" s="132">
        <v>0.3</v>
      </c>
      <c r="AM53" s="131">
        <f>ROUNDDOWN(AL53*$C$53,2)</f>
        <v>0</v>
      </c>
      <c r="AN53" s="132">
        <v>0.4</v>
      </c>
      <c r="AO53" s="131">
        <f>ROUND(AN53*$C$53,2)</f>
        <v>0</v>
      </c>
      <c r="AP53" s="132"/>
      <c r="AQ53" s="131">
        <f>ROUND(AP53*$C$53,2)</f>
        <v>0</v>
      </c>
      <c r="AR53" s="132"/>
      <c r="AS53" s="131">
        <f>ROUND(AR53*$C$53,2)</f>
        <v>0</v>
      </c>
      <c r="AT53" s="132"/>
      <c r="AU53" s="131">
        <f>ROUND(AT53*$C$53,2)</f>
        <v>0</v>
      </c>
      <c r="AV53" s="132"/>
      <c r="AW53" s="131">
        <f>ROUND(AV53*$C$53,2)</f>
        <v>0</v>
      </c>
      <c r="AX53" s="132"/>
      <c r="AY53" s="131">
        <f>ROUND(AX53*$C$53,2)</f>
        <v>0</v>
      </c>
      <c r="AZ53" s="132" t="e">
        <f t="shared" si="0"/>
        <v>#DIV/0!</v>
      </c>
      <c r="BA53" s="131">
        <f t="shared" si="1"/>
        <v>0</v>
      </c>
    </row>
    <row r="54" spans="1:53" x14ac:dyDescent="0.2">
      <c r="A54" s="129" t="str">
        <f>'P.O. GERAL'!A330</f>
        <v>3.18</v>
      </c>
      <c r="B54" s="136" t="str">
        <f>'P.O. GERAL'!D330</f>
        <v>INSTALAÇÕES SANITÁRIAS</v>
      </c>
      <c r="C54" s="131">
        <f>'P.O. GERAL'!I343</f>
        <v>0</v>
      </c>
      <c r="D54" s="132"/>
      <c r="E54" s="131">
        <f>ROUND(D54*$C$54,2)</f>
        <v>0</v>
      </c>
      <c r="F54" s="132"/>
      <c r="G54" s="131">
        <f>ROUND(F54*$C$54,2)</f>
        <v>0</v>
      </c>
      <c r="H54" s="132"/>
      <c r="I54" s="131">
        <f>ROUND(H54*$C$54,2)</f>
        <v>0</v>
      </c>
      <c r="J54" s="132"/>
      <c r="K54" s="131">
        <f>ROUND(J54*$C$54,2)</f>
        <v>0</v>
      </c>
      <c r="L54" s="132"/>
      <c r="M54" s="131">
        <f>ROUND(L54*$C$54,2)</f>
        <v>0</v>
      </c>
      <c r="N54" s="132"/>
      <c r="O54" s="131">
        <f>ROUND(N54*$C$54,2)</f>
        <v>0</v>
      </c>
      <c r="P54" s="132"/>
      <c r="Q54" s="131">
        <f>ROUND(P54*$C$54,2)</f>
        <v>0</v>
      </c>
      <c r="R54" s="132"/>
      <c r="S54" s="131">
        <f>ROUND(R54*$C$54,2)</f>
        <v>0</v>
      </c>
      <c r="T54" s="132"/>
      <c r="U54" s="131">
        <f>ROUND(T54*$C$54,2)</f>
        <v>0</v>
      </c>
      <c r="V54" s="132"/>
      <c r="W54" s="131">
        <f>ROUND(V54*$C$54,2)</f>
        <v>0</v>
      </c>
      <c r="X54" s="132"/>
      <c r="Y54" s="131">
        <f>ROUND(X54*$C$54,2)</f>
        <v>0</v>
      </c>
      <c r="Z54" s="132"/>
      <c r="AA54" s="131">
        <f>ROUND(Z54*$C$54,2)</f>
        <v>0</v>
      </c>
      <c r="AB54" s="132"/>
      <c r="AC54" s="131">
        <f>ROUND(AB54*$C$54,2)</f>
        <v>0</v>
      </c>
      <c r="AD54" s="132"/>
      <c r="AE54" s="131">
        <f>ROUND(AD54*$C$54,2)</f>
        <v>0</v>
      </c>
      <c r="AF54" s="132"/>
      <c r="AG54" s="131">
        <f>ROUND(AF54*$C$54,2)</f>
        <v>0</v>
      </c>
      <c r="AH54" s="132"/>
      <c r="AI54" s="131">
        <f>ROUND(AH54*$C$54,2)</f>
        <v>0</v>
      </c>
      <c r="AJ54" s="132">
        <v>0.3</v>
      </c>
      <c r="AK54" s="131">
        <f>ROUND(AJ54*$C$54,2)</f>
        <v>0</v>
      </c>
      <c r="AL54" s="132">
        <v>0.3</v>
      </c>
      <c r="AM54" s="131">
        <f>ROUND(AL54*$C$54,2)</f>
        <v>0</v>
      </c>
      <c r="AN54" s="132">
        <v>0.4</v>
      </c>
      <c r="AO54" s="131">
        <f>ROUND(AN54*$C$54,2)</f>
        <v>0</v>
      </c>
      <c r="AP54" s="132"/>
      <c r="AQ54" s="131">
        <f>ROUND(AP54*$C$54,2)</f>
        <v>0</v>
      </c>
      <c r="AR54" s="132"/>
      <c r="AS54" s="131">
        <f>ROUND(AR54*$C$54,2)</f>
        <v>0</v>
      </c>
      <c r="AT54" s="132"/>
      <c r="AU54" s="131">
        <f>ROUND(AT54*$C$54,2)</f>
        <v>0</v>
      </c>
      <c r="AV54" s="132"/>
      <c r="AW54" s="131">
        <f>ROUND(AV54*$C$54,2)</f>
        <v>0</v>
      </c>
      <c r="AX54" s="132"/>
      <c r="AY54" s="131">
        <f>ROUND(AX54*$C$54,2)</f>
        <v>0</v>
      </c>
      <c r="AZ54" s="132" t="e">
        <f t="shared" si="0"/>
        <v>#DIV/0!</v>
      </c>
      <c r="BA54" s="131">
        <f t="shared" si="1"/>
        <v>0</v>
      </c>
    </row>
    <row r="55" spans="1:53" x14ac:dyDescent="0.2">
      <c r="A55" s="129" t="str">
        <f>'P.O. GERAL'!A344</f>
        <v>3.19</v>
      </c>
      <c r="B55" s="136" t="str">
        <f>'P.O. GERAL'!D344</f>
        <v>REVESTIMENTO DE FORROS</v>
      </c>
      <c r="C55" s="131">
        <f>'P.O. GERAL'!I346</f>
        <v>0</v>
      </c>
      <c r="D55" s="132"/>
      <c r="E55" s="131">
        <f>ROUND(D55*$C$55,2)</f>
        <v>0</v>
      </c>
      <c r="F55" s="132"/>
      <c r="G55" s="131">
        <f>ROUND(F55*$C$55,2)</f>
        <v>0</v>
      </c>
      <c r="H55" s="132"/>
      <c r="I55" s="131">
        <f>ROUND(H55*$C$55,2)</f>
        <v>0</v>
      </c>
      <c r="J55" s="132"/>
      <c r="K55" s="131">
        <f>ROUND(J55*$C$55,2)</f>
        <v>0</v>
      </c>
      <c r="L55" s="132"/>
      <c r="M55" s="131">
        <f>ROUND(L55*$C$55,2)</f>
        <v>0</v>
      </c>
      <c r="N55" s="132"/>
      <c r="O55" s="131">
        <f>ROUND(N55*$C$55,2)</f>
        <v>0</v>
      </c>
      <c r="P55" s="132"/>
      <c r="Q55" s="131">
        <f>ROUND(P55*$C$55,2)</f>
        <v>0</v>
      </c>
      <c r="R55" s="132"/>
      <c r="S55" s="131">
        <f>ROUND(R55*$C$55,2)</f>
        <v>0</v>
      </c>
      <c r="T55" s="132"/>
      <c r="U55" s="131">
        <f>ROUND(T55*$C$55,2)</f>
        <v>0</v>
      </c>
      <c r="V55" s="132"/>
      <c r="W55" s="131">
        <f>ROUND(V55*$C$55,2)</f>
        <v>0</v>
      </c>
      <c r="X55" s="132"/>
      <c r="Y55" s="131">
        <f>ROUND(X55*$C$55,2)</f>
        <v>0</v>
      </c>
      <c r="Z55" s="132"/>
      <c r="AA55" s="131">
        <f>ROUND(Z55*$C$55,2)</f>
        <v>0</v>
      </c>
      <c r="AB55" s="132"/>
      <c r="AC55" s="131">
        <f>ROUND(AB55*$C$55,2)</f>
        <v>0</v>
      </c>
      <c r="AD55" s="132"/>
      <c r="AE55" s="131">
        <f>ROUND(AD55*$C$55,2)</f>
        <v>0</v>
      </c>
      <c r="AF55" s="132"/>
      <c r="AG55" s="131">
        <f>ROUND(AF55*$C$55,2)</f>
        <v>0</v>
      </c>
      <c r="AH55" s="132"/>
      <c r="AI55" s="131">
        <f>ROUND(AH55*$C$55,2)</f>
        <v>0</v>
      </c>
      <c r="AJ55" s="132"/>
      <c r="AK55" s="131">
        <f>ROUND(AJ55*$C$55,2)</f>
        <v>0</v>
      </c>
      <c r="AL55" s="132"/>
      <c r="AM55" s="131">
        <f>ROUND(AL55*$C$55,2)</f>
        <v>0</v>
      </c>
      <c r="AN55" s="132"/>
      <c r="AO55" s="131">
        <f>ROUND(AN55*$C$55,2)</f>
        <v>0</v>
      </c>
      <c r="AP55" s="132">
        <v>0.3</v>
      </c>
      <c r="AQ55" s="131">
        <f>ROUND(AP55*$C$55,2)</f>
        <v>0</v>
      </c>
      <c r="AR55" s="132">
        <v>0.3</v>
      </c>
      <c r="AS55" s="131">
        <f>ROUND(AR55*$C$55,2)</f>
        <v>0</v>
      </c>
      <c r="AT55" s="132">
        <v>0.2</v>
      </c>
      <c r="AU55" s="131">
        <f>ROUND(AT55*$C$55,2)</f>
        <v>0</v>
      </c>
      <c r="AV55" s="132">
        <v>0.2</v>
      </c>
      <c r="AW55" s="131">
        <f>ROUND(AV55*$C$55,2)</f>
        <v>0</v>
      </c>
      <c r="AX55" s="132"/>
      <c r="AY55" s="131">
        <f>ROUND(AX55*$C$55,2)</f>
        <v>0</v>
      </c>
      <c r="AZ55" s="132" t="e">
        <f t="shared" si="0"/>
        <v>#DIV/0!</v>
      </c>
      <c r="BA55" s="131">
        <f t="shared" si="1"/>
        <v>0</v>
      </c>
    </row>
    <row r="56" spans="1:53" x14ac:dyDescent="0.2">
      <c r="A56" s="129" t="str">
        <f>'P.O. GERAL'!A347</f>
        <v>3.20</v>
      </c>
      <c r="B56" s="136" t="str">
        <f>'P.O. GERAL'!D347</f>
        <v>REVESTIMENTO DE PAREDES</v>
      </c>
      <c r="C56" s="131">
        <f>'P.O. GERAL'!I354</f>
        <v>0</v>
      </c>
      <c r="D56" s="132"/>
      <c r="E56" s="131">
        <f>ROUND(D56*$C$56,2)</f>
        <v>0</v>
      </c>
      <c r="F56" s="132"/>
      <c r="G56" s="131">
        <f>ROUND(F56*$C$56,2)</f>
        <v>0</v>
      </c>
      <c r="H56" s="132"/>
      <c r="I56" s="131">
        <f>ROUND(H56*$C$56,2)</f>
        <v>0</v>
      </c>
      <c r="J56" s="132"/>
      <c r="K56" s="131">
        <f>ROUND(J56*$C$56,2)</f>
        <v>0</v>
      </c>
      <c r="L56" s="132"/>
      <c r="M56" s="131">
        <f>ROUND(L56*$C$56,2)</f>
        <v>0</v>
      </c>
      <c r="N56" s="132"/>
      <c r="O56" s="131">
        <f>ROUND(N56*$C$56,2)</f>
        <v>0</v>
      </c>
      <c r="P56" s="132"/>
      <c r="Q56" s="131">
        <f>ROUND(P56*$C$56,2)</f>
        <v>0</v>
      </c>
      <c r="R56" s="132"/>
      <c r="S56" s="131">
        <f>ROUND(R56*$C$56,2)</f>
        <v>0</v>
      </c>
      <c r="T56" s="132"/>
      <c r="U56" s="131">
        <f>ROUND(T56*$C$56,2)</f>
        <v>0</v>
      </c>
      <c r="V56" s="132"/>
      <c r="W56" s="131">
        <f>ROUND(V56*$C$56,2)</f>
        <v>0</v>
      </c>
      <c r="X56" s="132"/>
      <c r="Y56" s="131">
        <f>ROUND(X56*$C$56,2)</f>
        <v>0</v>
      </c>
      <c r="Z56" s="132"/>
      <c r="AA56" s="131">
        <f>ROUND(Z56*$C$56,2)</f>
        <v>0</v>
      </c>
      <c r="AB56" s="132"/>
      <c r="AC56" s="131">
        <f>ROUND(AB56*$C$56,2)</f>
        <v>0</v>
      </c>
      <c r="AD56" s="132"/>
      <c r="AE56" s="131">
        <f>ROUND(AD56*$C$56,2)</f>
        <v>0</v>
      </c>
      <c r="AF56" s="132"/>
      <c r="AG56" s="131">
        <f>ROUND(AF56*$C$56,2)</f>
        <v>0</v>
      </c>
      <c r="AH56" s="132"/>
      <c r="AI56" s="131">
        <f>ROUND(AH56*$C$56,2)</f>
        <v>0</v>
      </c>
      <c r="AJ56" s="132"/>
      <c r="AK56" s="131">
        <f>ROUND(AJ56*$C$56,2)</f>
        <v>0</v>
      </c>
      <c r="AL56" s="132"/>
      <c r="AM56" s="131">
        <f>ROUND(AL56*$C$56,2)</f>
        <v>0</v>
      </c>
      <c r="AN56" s="132"/>
      <c r="AO56" s="131">
        <f>ROUND(AN56*$C$56,2)</f>
        <v>0</v>
      </c>
      <c r="AP56" s="132">
        <v>0.3</v>
      </c>
      <c r="AQ56" s="131">
        <f>ROUND(AP56*$C$56,2)</f>
        <v>0</v>
      </c>
      <c r="AR56" s="132">
        <v>0.3</v>
      </c>
      <c r="AS56" s="131">
        <f>ROUND(AR56*$C$56,2)</f>
        <v>0</v>
      </c>
      <c r="AT56" s="132">
        <v>0.2</v>
      </c>
      <c r="AU56" s="131">
        <f>ROUND(AT56*$C$56,2)</f>
        <v>0</v>
      </c>
      <c r="AV56" s="132">
        <v>0.2</v>
      </c>
      <c r="AW56" s="131">
        <f>ROUNDUP(AV56*$C$56,2)</f>
        <v>0</v>
      </c>
      <c r="AX56" s="132"/>
      <c r="AY56" s="131">
        <f>ROUND(AX56*$C$56,2)</f>
        <v>0</v>
      </c>
      <c r="AZ56" s="132" t="e">
        <f t="shared" si="0"/>
        <v>#DIV/0!</v>
      </c>
      <c r="BA56" s="131">
        <f t="shared" si="1"/>
        <v>0</v>
      </c>
    </row>
    <row r="57" spans="1:53" x14ac:dyDescent="0.2">
      <c r="A57" s="129" t="str">
        <f>'P.O. GERAL'!A355</f>
        <v>3.21</v>
      </c>
      <c r="B57" s="136" t="str">
        <f>'P.O. GERAL'!D355</f>
        <v>REVESTIMENTO DE PISOS</v>
      </c>
      <c r="C57" s="131">
        <f>'P.O. GERAL'!I359</f>
        <v>0</v>
      </c>
      <c r="D57" s="132"/>
      <c r="E57" s="131">
        <f>ROUND(D57*$C$57,2)</f>
        <v>0</v>
      </c>
      <c r="F57" s="132"/>
      <c r="G57" s="131">
        <f>ROUND(F57*$C$57,2)</f>
        <v>0</v>
      </c>
      <c r="H57" s="132"/>
      <c r="I57" s="131">
        <f>ROUND(H57*$C$57,2)</f>
        <v>0</v>
      </c>
      <c r="J57" s="132"/>
      <c r="K57" s="131">
        <f>ROUND(J57*$C$57,2)</f>
        <v>0</v>
      </c>
      <c r="L57" s="132"/>
      <c r="M57" s="131">
        <f>ROUND(L57*$C$57,2)</f>
        <v>0</v>
      </c>
      <c r="N57" s="132"/>
      <c r="O57" s="131">
        <f>ROUND(N57*$C$57,2)</f>
        <v>0</v>
      </c>
      <c r="P57" s="132"/>
      <c r="Q57" s="131">
        <f>ROUND(P57*$C$57,2)</f>
        <v>0</v>
      </c>
      <c r="R57" s="132"/>
      <c r="S57" s="131">
        <f>ROUND(R57*$C$57,2)</f>
        <v>0</v>
      </c>
      <c r="T57" s="132"/>
      <c r="U57" s="131">
        <f>ROUND(T57*$C$57,2)</f>
        <v>0</v>
      </c>
      <c r="V57" s="132"/>
      <c r="W57" s="131">
        <f>ROUND(V57*$C$57,2)</f>
        <v>0</v>
      </c>
      <c r="X57" s="132"/>
      <c r="Y57" s="131">
        <f>ROUND(X57*$C$57,2)</f>
        <v>0</v>
      </c>
      <c r="Z57" s="132"/>
      <c r="AA57" s="131">
        <f>ROUND(Z57*$C$57,2)</f>
        <v>0</v>
      </c>
      <c r="AB57" s="132"/>
      <c r="AC57" s="131">
        <f>ROUND(AB57*$C$57,2)</f>
        <v>0</v>
      </c>
      <c r="AD57" s="132"/>
      <c r="AE57" s="131">
        <f>ROUND(AD57*$C$57,2)</f>
        <v>0</v>
      </c>
      <c r="AF57" s="132"/>
      <c r="AG57" s="131">
        <f>ROUND(AF57*$C$57,2)</f>
        <v>0</v>
      </c>
      <c r="AH57" s="132"/>
      <c r="AI57" s="131">
        <f>ROUND(AH57*$C$57,2)</f>
        <v>0</v>
      </c>
      <c r="AJ57" s="132"/>
      <c r="AK57" s="131">
        <f>ROUND(AJ57*$C$57,2)</f>
        <v>0</v>
      </c>
      <c r="AL57" s="132"/>
      <c r="AM57" s="131">
        <f>ROUND(AL57*$C$57,2)</f>
        <v>0</v>
      </c>
      <c r="AN57" s="132"/>
      <c r="AO57" s="131">
        <f>ROUND(AN57*$C$57,2)</f>
        <v>0</v>
      </c>
      <c r="AP57" s="132">
        <v>0.3</v>
      </c>
      <c r="AQ57" s="131">
        <f>ROUND(AP57*$C$57,2)</f>
        <v>0</v>
      </c>
      <c r="AR57" s="132">
        <v>0.3</v>
      </c>
      <c r="AS57" s="131">
        <f>ROUND(AR57*$C$57,2)</f>
        <v>0</v>
      </c>
      <c r="AT57" s="132">
        <v>0.2</v>
      </c>
      <c r="AU57" s="131">
        <f>ROUND(AT57*$C$57,2)</f>
        <v>0</v>
      </c>
      <c r="AV57" s="132">
        <v>0.2</v>
      </c>
      <c r="AW57" s="131">
        <f>ROUND(AV57*$C$57,2)</f>
        <v>0</v>
      </c>
      <c r="AX57" s="132"/>
      <c r="AY57" s="131">
        <f>ROUND(AX57*$C$57,2)</f>
        <v>0</v>
      </c>
      <c r="AZ57" s="132" t="e">
        <f t="shared" si="0"/>
        <v>#DIV/0!</v>
      </c>
      <c r="BA57" s="131">
        <f t="shared" si="1"/>
        <v>0</v>
      </c>
    </row>
    <row r="58" spans="1:53" x14ac:dyDescent="0.2">
      <c r="A58" s="129" t="str">
        <f>'P.O. GERAL'!A360</f>
        <v>3.22</v>
      </c>
      <c r="B58" s="136" t="str">
        <f>'P.O. GERAL'!D360</f>
        <v>ACABAMENTOS DE MARMORARIA</v>
      </c>
      <c r="C58" s="131">
        <f>'P.O. GERAL'!I364</f>
        <v>0</v>
      </c>
      <c r="D58" s="132"/>
      <c r="E58" s="131">
        <f>ROUND(D58*$C$58,2)</f>
        <v>0</v>
      </c>
      <c r="F58" s="132"/>
      <c r="G58" s="131">
        <f>ROUND(F58*$C$58,2)</f>
        <v>0</v>
      </c>
      <c r="H58" s="132"/>
      <c r="I58" s="131">
        <f>ROUND(H58*$C$58,2)</f>
        <v>0</v>
      </c>
      <c r="J58" s="132"/>
      <c r="K58" s="131">
        <f>ROUND(J58*$C$58,2)</f>
        <v>0</v>
      </c>
      <c r="L58" s="132"/>
      <c r="M58" s="131">
        <f>ROUND(L58*$C$58,2)</f>
        <v>0</v>
      </c>
      <c r="N58" s="132"/>
      <c r="O58" s="131">
        <f>ROUND(N58*$C$58,2)</f>
        <v>0</v>
      </c>
      <c r="P58" s="132"/>
      <c r="Q58" s="131">
        <f>ROUND(P58*$C$58,2)</f>
        <v>0</v>
      </c>
      <c r="R58" s="132"/>
      <c r="S58" s="131">
        <f>ROUND(R58*$C$58,2)</f>
        <v>0</v>
      </c>
      <c r="T58" s="132"/>
      <c r="U58" s="131">
        <f>ROUND(T58*$C$58,2)</f>
        <v>0</v>
      </c>
      <c r="V58" s="132"/>
      <c r="W58" s="131">
        <f>ROUND(V58*$C$58,2)</f>
        <v>0</v>
      </c>
      <c r="X58" s="132"/>
      <c r="Y58" s="131">
        <f>ROUND(X58*$C$58,2)</f>
        <v>0</v>
      </c>
      <c r="Z58" s="132"/>
      <c r="AA58" s="131">
        <f>ROUND(Z58*$C$58,2)</f>
        <v>0</v>
      </c>
      <c r="AB58" s="132"/>
      <c r="AC58" s="131">
        <f>ROUND(AB58*$C$58,2)</f>
        <v>0</v>
      </c>
      <c r="AD58" s="132"/>
      <c r="AE58" s="131">
        <f>ROUND(AD58*$C$58,2)</f>
        <v>0</v>
      </c>
      <c r="AF58" s="132"/>
      <c r="AG58" s="131">
        <f>ROUND(AF58*$C$58,2)</f>
        <v>0</v>
      </c>
      <c r="AH58" s="132"/>
      <c r="AI58" s="131">
        <f>ROUND(AH58*$C$58,2)</f>
        <v>0</v>
      </c>
      <c r="AJ58" s="132"/>
      <c r="AK58" s="131">
        <f>ROUND(AJ58*$C$58,2)</f>
        <v>0</v>
      </c>
      <c r="AL58" s="132"/>
      <c r="AM58" s="131">
        <f>ROUND(AL58*$C$58,2)</f>
        <v>0</v>
      </c>
      <c r="AN58" s="132"/>
      <c r="AO58" s="131">
        <f>ROUND(AN58*$C$58,2)</f>
        <v>0</v>
      </c>
      <c r="AP58" s="132"/>
      <c r="AQ58" s="131">
        <f>ROUND(AP58*$C$58,2)</f>
        <v>0</v>
      </c>
      <c r="AR58" s="132"/>
      <c r="AS58" s="131">
        <f>ROUND(AR58*$C$58,2)</f>
        <v>0</v>
      </c>
      <c r="AT58" s="132"/>
      <c r="AU58" s="131">
        <f>ROUND(AT58*$C$58,2)</f>
        <v>0</v>
      </c>
      <c r="AV58" s="132">
        <v>1</v>
      </c>
      <c r="AW58" s="131">
        <f>ROUND(AV58*$C$58,2)</f>
        <v>0</v>
      </c>
      <c r="AX58" s="132"/>
      <c r="AY58" s="131">
        <f>ROUND(AX58*$C$58,2)</f>
        <v>0</v>
      </c>
      <c r="AZ58" s="132" t="e">
        <f t="shared" si="0"/>
        <v>#DIV/0!</v>
      </c>
      <c r="BA58" s="131">
        <f t="shared" si="1"/>
        <v>0</v>
      </c>
    </row>
    <row r="59" spans="1:53" s="111" customFormat="1" x14ac:dyDescent="0.2">
      <c r="A59" s="128">
        <f>'P.O. GERAL'!A366</f>
        <v>4</v>
      </c>
      <c r="B59" s="130" t="str">
        <f>'P.O. GERAL'!D366</f>
        <v>BLOCO C</v>
      </c>
      <c r="C59" s="137">
        <f>SUM(C60:C83)</f>
        <v>0</v>
      </c>
      <c r="D59" s="134"/>
      <c r="E59" s="137">
        <f>SUM(E60:E83)</f>
        <v>0</v>
      </c>
      <c r="F59" s="134"/>
      <c r="G59" s="137">
        <f>SUM(G60:G83)</f>
        <v>0</v>
      </c>
      <c r="H59" s="134"/>
      <c r="I59" s="137">
        <f>SUM(I60:I83)</f>
        <v>0</v>
      </c>
      <c r="J59" s="134"/>
      <c r="K59" s="137">
        <f>SUM(K60:K83)</f>
        <v>0</v>
      </c>
      <c r="L59" s="134"/>
      <c r="M59" s="137">
        <f>SUM(M60:M83)</f>
        <v>0</v>
      </c>
      <c r="N59" s="134"/>
      <c r="O59" s="137">
        <f>SUM(O60:O83)</f>
        <v>0</v>
      </c>
      <c r="P59" s="134"/>
      <c r="Q59" s="137">
        <f>SUM(Q60:Q83)</f>
        <v>0</v>
      </c>
      <c r="R59" s="134"/>
      <c r="S59" s="137">
        <f>SUM(S60:S83)</f>
        <v>0</v>
      </c>
      <c r="T59" s="134"/>
      <c r="U59" s="137">
        <f>SUM(U60:U83)</f>
        <v>0</v>
      </c>
      <c r="V59" s="134"/>
      <c r="W59" s="137">
        <f>SUM(W60:W83)</f>
        <v>0</v>
      </c>
      <c r="X59" s="134"/>
      <c r="Y59" s="137">
        <f>SUM(Y60:Y83)</f>
        <v>0</v>
      </c>
      <c r="Z59" s="134"/>
      <c r="AA59" s="137">
        <f>SUM(AA60:AA83)</f>
        <v>0</v>
      </c>
      <c r="AB59" s="134"/>
      <c r="AC59" s="137">
        <f>SUM(AC60:AC83)</f>
        <v>0</v>
      </c>
      <c r="AD59" s="134"/>
      <c r="AE59" s="137">
        <f>SUM(AE60:AE83)</f>
        <v>0</v>
      </c>
      <c r="AF59" s="134"/>
      <c r="AG59" s="137">
        <f>SUM(AG60:AG83)</f>
        <v>0</v>
      </c>
      <c r="AH59" s="134"/>
      <c r="AI59" s="137">
        <f>SUM(AI60:AI83)</f>
        <v>0</v>
      </c>
      <c r="AJ59" s="134"/>
      <c r="AK59" s="137">
        <f>SUM(AK60:AK83)</f>
        <v>0</v>
      </c>
      <c r="AL59" s="134"/>
      <c r="AM59" s="137">
        <f>SUM(AM60:AM83)</f>
        <v>0</v>
      </c>
      <c r="AN59" s="134"/>
      <c r="AO59" s="137">
        <f>SUM(AO60:AO83)</f>
        <v>0</v>
      </c>
      <c r="AP59" s="134"/>
      <c r="AQ59" s="137">
        <f>SUM(AQ60:AQ83)</f>
        <v>0</v>
      </c>
      <c r="AR59" s="134"/>
      <c r="AS59" s="137">
        <f>SUM(AS60:AS83)</f>
        <v>0</v>
      </c>
      <c r="AT59" s="134"/>
      <c r="AU59" s="137">
        <f>SUM(AU60:AU83)</f>
        <v>0</v>
      </c>
      <c r="AV59" s="134"/>
      <c r="AW59" s="137">
        <f>SUM(AW60:AW83)</f>
        <v>0</v>
      </c>
      <c r="AX59" s="134"/>
      <c r="AY59" s="137">
        <f>SUM(AY60:AY83)</f>
        <v>0</v>
      </c>
      <c r="AZ59" s="132" t="e">
        <f t="shared" si="0"/>
        <v>#DIV/0!</v>
      </c>
      <c r="BA59" s="137">
        <f t="shared" si="1"/>
        <v>0</v>
      </c>
    </row>
    <row r="60" spans="1:53" x14ac:dyDescent="0.2">
      <c r="A60" s="129" t="str">
        <f>'P.O. GERAL'!A367</f>
        <v>4.1</v>
      </c>
      <c r="B60" s="136" t="str">
        <f>'P.O. GERAL'!D367</f>
        <v>LIMPEZA</v>
      </c>
      <c r="C60" s="131">
        <f>'P.O. GERAL'!I369</f>
        <v>0</v>
      </c>
      <c r="D60" s="132"/>
      <c r="E60" s="131">
        <f>ROUND(D60*$C$60,2)</f>
        <v>0</v>
      </c>
      <c r="F60" s="132"/>
      <c r="G60" s="131">
        <f>ROUND(F60*$C$60,2)</f>
        <v>0</v>
      </c>
      <c r="H60" s="132">
        <v>1</v>
      </c>
      <c r="I60" s="131">
        <f>ROUND(H60*$C$60,2)</f>
        <v>0</v>
      </c>
      <c r="J60" s="132"/>
      <c r="K60" s="131">
        <f>ROUND(J60*$C$60,2)</f>
        <v>0</v>
      </c>
      <c r="L60" s="132"/>
      <c r="M60" s="131">
        <f>ROUND(L60*$C$60,2)</f>
        <v>0</v>
      </c>
      <c r="N60" s="132"/>
      <c r="O60" s="131">
        <f>ROUND(N60*$C$60,2)</f>
        <v>0</v>
      </c>
      <c r="P60" s="132"/>
      <c r="Q60" s="131">
        <f>ROUND(P60*$C$60,2)</f>
        <v>0</v>
      </c>
      <c r="R60" s="132"/>
      <c r="S60" s="131">
        <f>ROUND(R60*$C$60,2)</f>
        <v>0</v>
      </c>
      <c r="T60" s="132"/>
      <c r="U60" s="131">
        <f>ROUND(T60*$C$60,2)</f>
        <v>0</v>
      </c>
      <c r="V60" s="132"/>
      <c r="W60" s="131">
        <f>ROUND(V60*$C$60,2)</f>
        <v>0</v>
      </c>
      <c r="X60" s="132"/>
      <c r="Y60" s="131">
        <f>ROUND(X60*$C$60,2)</f>
        <v>0</v>
      </c>
      <c r="Z60" s="132"/>
      <c r="AA60" s="131">
        <f>ROUND(Z60*$C$60,2)</f>
        <v>0</v>
      </c>
      <c r="AB60" s="132"/>
      <c r="AC60" s="131">
        <f>ROUND(AB60*$C$60,2)</f>
        <v>0</v>
      </c>
      <c r="AD60" s="132"/>
      <c r="AE60" s="131">
        <f>ROUND(AD60*$C$60,2)</f>
        <v>0</v>
      </c>
      <c r="AF60" s="132"/>
      <c r="AG60" s="131">
        <f>ROUND(AF60*$C$60,2)</f>
        <v>0</v>
      </c>
      <c r="AH60" s="132"/>
      <c r="AI60" s="131">
        <f>ROUND(AH60*$C$60,2)</f>
        <v>0</v>
      </c>
      <c r="AJ60" s="132"/>
      <c r="AK60" s="131">
        <f>ROUND(AJ60*$C$60,2)</f>
        <v>0</v>
      </c>
      <c r="AL60" s="132"/>
      <c r="AM60" s="131">
        <f>ROUND(AL60*$C$60,2)</f>
        <v>0</v>
      </c>
      <c r="AN60" s="132"/>
      <c r="AO60" s="131">
        <f>ROUND(AN60*$C$60,2)</f>
        <v>0</v>
      </c>
      <c r="AP60" s="132"/>
      <c r="AQ60" s="131">
        <f>ROUND(AP60*$C$60,2)</f>
        <v>0</v>
      </c>
      <c r="AR60" s="132"/>
      <c r="AS60" s="131">
        <f>ROUND(AR60*$C$60,2)</f>
        <v>0</v>
      </c>
      <c r="AT60" s="132"/>
      <c r="AU60" s="131">
        <f>ROUND(AT60*$C$60,2)</f>
        <v>0</v>
      </c>
      <c r="AV60" s="132"/>
      <c r="AW60" s="131">
        <f>ROUND(AV60*$C$60,2)</f>
        <v>0</v>
      </c>
      <c r="AX60" s="132"/>
      <c r="AY60" s="131">
        <f>ROUND(AX60*$C$60,2)</f>
        <v>0</v>
      </c>
      <c r="AZ60" s="132" t="e">
        <f t="shared" si="0"/>
        <v>#DIV/0!</v>
      </c>
      <c r="BA60" s="131">
        <f t="shared" si="1"/>
        <v>0</v>
      </c>
    </row>
    <row r="61" spans="1:53" x14ac:dyDescent="0.2">
      <c r="A61" s="129" t="str">
        <f>'P.O. GERAL'!A370</f>
        <v>4.2</v>
      </c>
      <c r="B61" s="136" t="str">
        <f>'P.O. GERAL'!D370</f>
        <v>CARGA E DESPEJO</v>
      </c>
      <c r="C61" s="131">
        <f>'P.O. GERAL'!I373</f>
        <v>0</v>
      </c>
      <c r="D61" s="132"/>
      <c r="E61" s="131">
        <f>ROUND(D61*$C$61,2)</f>
        <v>0</v>
      </c>
      <c r="F61" s="132"/>
      <c r="G61" s="131">
        <f>ROUND(F61*$C$61,2)</f>
        <v>0</v>
      </c>
      <c r="H61" s="132">
        <v>1</v>
      </c>
      <c r="I61" s="131">
        <f>ROUND(H61*$C$61,2)</f>
        <v>0</v>
      </c>
      <c r="J61" s="132"/>
      <c r="K61" s="131">
        <f>ROUND(J61*$C$61,2)</f>
        <v>0</v>
      </c>
      <c r="L61" s="132"/>
      <c r="M61" s="131">
        <f>ROUND(L61*$C$61,2)</f>
        <v>0</v>
      </c>
      <c r="N61" s="132"/>
      <c r="O61" s="131">
        <f>ROUND(N61*$C$61,2)</f>
        <v>0</v>
      </c>
      <c r="P61" s="132"/>
      <c r="Q61" s="131">
        <f>ROUND(P61*$C$61,2)</f>
        <v>0</v>
      </c>
      <c r="R61" s="132"/>
      <c r="S61" s="131">
        <f>ROUND(R61*$C$61,2)</f>
        <v>0</v>
      </c>
      <c r="T61" s="132"/>
      <c r="U61" s="131">
        <f>ROUND(T61*$C$61,2)</f>
        <v>0</v>
      </c>
      <c r="V61" s="132"/>
      <c r="W61" s="131">
        <f>ROUND(V61*$C$61,2)</f>
        <v>0</v>
      </c>
      <c r="X61" s="132"/>
      <c r="Y61" s="131">
        <f>ROUND(X61*$C$61,2)</f>
        <v>0</v>
      </c>
      <c r="Z61" s="132"/>
      <c r="AA61" s="131">
        <f>ROUND(Z61*$C$61,2)</f>
        <v>0</v>
      </c>
      <c r="AB61" s="132"/>
      <c r="AC61" s="131">
        <f>ROUND(AB61*$C$61,2)</f>
        <v>0</v>
      </c>
      <c r="AD61" s="132"/>
      <c r="AE61" s="131">
        <f>ROUND(AD61*$C$61,2)</f>
        <v>0</v>
      </c>
      <c r="AF61" s="132"/>
      <c r="AG61" s="131">
        <f>ROUND(AF61*$C$61,2)</f>
        <v>0</v>
      </c>
      <c r="AH61" s="132"/>
      <c r="AI61" s="131">
        <f>ROUND(AH61*$C$61,2)</f>
        <v>0</v>
      </c>
      <c r="AJ61" s="132"/>
      <c r="AK61" s="131">
        <f>ROUND(AJ61*$C$61,2)</f>
        <v>0</v>
      </c>
      <c r="AL61" s="132"/>
      <c r="AM61" s="131">
        <f>ROUND(AL61*$C$61,2)</f>
        <v>0</v>
      </c>
      <c r="AN61" s="132"/>
      <c r="AO61" s="131">
        <f>ROUND(AN61*$C$61,2)</f>
        <v>0</v>
      </c>
      <c r="AP61" s="132"/>
      <c r="AQ61" s="131">
        <f>ROUND(AP61*$C$61,2)</f>
        <v>0</v>
      </c>
      <c r="AR61" s="132"/>
      <c r="AS61" s="131">
        <f>ROUND(AR61*$C$61,2)</f>
        <v>0</v>
      </c>
      <c r="AT61" s="132"/>
      <c r="AU61" s="131">
        <f>ROUND(AT61*$C$61,2)</f>
        <v>0</v>
      </c>
      <c r="AV61" s="132"/>
      <c r="AW61" s="131">
        <f>ROUND(AV61*$C$61,2)</f>
        <v>0</v>
      </c>
      <c r="AX61" s="132"/>
      <c r="AY61" s="131">
        <f>ROUND(AX61*$C$61,2)</f>
        <v>0</v>
      </c>
      <c r="AZ61" s="132" t="e">
        <f t="shared" si="0"/>
        <v>#DIV/0!</v>
      </c>
      <c r="BA61" s="131">
        <f t="shared" si="1"/>
        <v>0</v>
      </c>
    </row>
    <row r="62" spans="1:53" x14ac:dyDescent="0.2">
      <c r="A62" s="129" t="str">
        <f>'P.O. GERAL'!A374</f>
        <v>4.3</v>
      </c>
      <c r="B62" s="136" t="str">
        <f>'P.O. GERAL'!D374</f>
        <v>LOCAÇÃO</v>
      </c>
      <c r="C62" s="131">
        <f>'P.O. GERAL'!I376</f>
        <v>0</v>
      </c>
      <c r="D62" s="132"/>
      <c r="E62" s="131">
        <f>ROUND(D62*$C$62,2)</f>
        <v>0</v>
      </c>
      <c r="F62" s="132"/>
      <c r="G62" s="131">
        <f>ROUND(F62*$C$62,2)</f>
        <v>0</v>
      </c>
      <c r="H62" s="132"/>
      <c r="I62" s="131">
        <f>ROUND(H62*$C$62,2)</f>
        <v>0</v>
      </c>
      <c r="J62" s="132">
        <v>1</v>
      </c>
      <c r="K62" s="131">
        <f>ROUND(J62*$C$62,2)</f>
        <v>0</v>
      </c>
      <c r="L62" s="132"/>
      <c r="M62" s="131">
        <f>ROUND(L62*$C$62,2)</f>
        <v>0</v>
      </c>
      <c r="N62" s="132"/>
      <c r="O62" s="131">
        <f>ROUND(N62*$C$62,2)</f>
        <v>0</v>
      </c>
      <c r="P62" s="132"/>
      <c r="Q62" s="131">
        <f>ROUND(P62*$C$62,2)</f>
        <v>0</v>
      </c>
      <c r="R62" s="132"/>
      <c r="S62" s="131">
        <f>ROUND(R62*$C$62,2)</f>
        <v>0</v>
      </c>
      <c r="T62" s="132"/>
      <c r="U62" s="131">
        <f>ROUND(T62*$C$62,2)</f>
        <v>0</v>
      </c>
      <c r="V62" s="132"/>
      <c r="W62" s="131">
        <f>ROUND(V62*$C$62,2)</f>
        <v>0</v>
      </c>
      <c r="X62" s="132"/>
      <c r="Y62" s="131">
        <f>ROUND(X62*$C$62,2)</f>
        <v>0</v>
      </c>
      <c r="Z62" s="132"/>
      <c r="AA62" s="131">
        <f>ROUND(Z62*$C$62,2)</f>
        <v>0</v>
      </c>
      <c r="AB62" s="132"/>
      <c r="AC62" s="131">
        <f>ROUND(AB62*$C$62,2)</f>
        <v>0</v>
      </c>
      <c r="AD62" s="132"/>
      <c r="AE62" s="131">
        <f>ROUND(AD62*$C$62,2)</f>
        <v>0</v>
      </c>
      <c r="AF62" s="132"/>
      <c r="AG62" s="131">
        <f>ROUND(AF62*$C$62,2)</f>
        <v>0</v>
      </c>
      <c r="AH62" s="132"/>
      <c r="AI62" s="131">
        <f>ROUND(AH62*$C$62,2)</f>
        <v>0</v>
      </c>
      <c r="AJ62" s="132"/>
      <c r="AK62" s="131">
        <f>ROUND(AJ62*$C$62,2)</f>
        <v>0</v>
      </c>
      <c r="AL62" s="132"/>
      <c r="AM62" s="131">
        <f>ROUND(AL62*$C$62,2)</f>
        <v>0</v>
      </c>
      <c r="AN62" s="132"/>
      <c r="AO62" s="131">
        <f>ROUND(AN62*$C$62,2)</f>
        <v>0</v>
      </c>
      <c r="AP62" s="132"/>
      <c r="AQ62" s="131">
        <f>ROUND(AP62*$C$62,2)</f>
        <v>0</v>
      </c>
      <c r="AR62" s="132"/>
      <c r="AS62" s="131">
        <f>ROUND(AR62*$C$62,2)</f>
        <v>0</v>
      </c>
      <c r="AT62" s="132"/>
      <c r="AU62" s="131">
        <f>ROUND(AT62*$C$62,2)</f>
        <v>0</v>
      </c>
      <c r="AV62" s="132"/>
      <c r="AW62" s="131">
        <f>ROUND(AV62*$C$62,2)</f>
        <v>0</v>
      </c>
      <c r="AX62" s="132"/>
      <c r="AY62" s="131">
        <f>ROUND(AX62*$C$62,2)</f>
        <v>0</v>
      </c>
      <c r="AZ62" s="132" t="e">
        <f t="shared" si="0"/>
        <v>#DIV/0!</v>
      </c>
      <c r="BA62" s="131">
        <f t="shared" si="1"/>
        <v>0</v>
      </c>
    </row>
    <row r="63" spans="1:53" x14ac:dyDescent="0.2">
      <c r="A63" s="129" t="str">
        <f>'P.O. GERAL'!A377</f>
        <v>4.4</v>
      </c>
      <c r="B63" s="136" t="str">
        <f>'P.O. GERAL'!D377</f>
        <v>ESTACAS</v>
      </c>
      <c r="C63" s="131">
        <f>'P.O. GERAL'!I381</f>
        <v>0</v>
      </c>
      <c r="D63" s="132"/>
      <c r="E63" s="131">
        <f>ROUND(D63*$C$63,2)</f>
        <v>0</v>
      </c>
      <c r="F63" s="132"/>
      <c r="G63" s="131">
        <f>ROUND(F63*$C$63,2)</f>
        <v>0</v>
      </c>
      <c r="H63" s="132"/>
      <c r="I63" s="131">
        <f>ROUND(H63*$C$63,2)</f>
        <v>0</v>
      </c>
      <c r="J63" s="132">
        <v>0.5</v>
      </c>
      <c r="K63" s="131">
        <f>ROUND(J63*$C$63,2)</f>
        <v>0</v>
      </c>
      <c r="L63" s="132">
        <v>0.5</v>
      </c>
      <c r="M63" s="131">
        <f>ROUNDDOWN(L63*$C$63,2)</f>
        <v>0</v>
      </c>
      <c r="N63" s="132"/>
      <c r="O63" s="131">
        <f>ROUND(N63*$C$63,2)</f>
        <v>0</v>
      </c>
      <c r="P63" s="132"/>
      <c r="Q63" s="131">
        <f>ROUND(P63*$C$63,2)</f>
        <v>0</v>
      </c>
      <c r="R63" s="132"/>
      <c r="S63" s="131">
        <f>ROUND(R63*$C$63,2)</f>
        <v>0</v>
      </c>
      <c r="T63" s="132"/>
      <c r="U63" s="131">
        <f>ROUND(T63*$C$63,2)</f>
        <v>0</v>
      </c>
      <c r="V63" s="132"/>
      <c r="W63" s="131">
        <f>ROUND(V63*$C$63,2)</f>
        <v>0</v>
      </c>
      <c r="X63" s="132"/>
      <c r="Y63" s="131">
        <f>ROUND(X63*$C$63,2)</f>
        <v>0</v>
      </c>
      <c r="Z63" s="132"/>
      <c r="AA63" s="131">
        <f>ROUND(Z63*$C$63,2)</f>
        <v>0</v>
      </c>
      <c r="AB63" s="132"/>
      <c r="AC63" s="131">
        <f>ROUND(AB63*$C$63,2)</f>
        <v>0</v>
      </c>
      <c r="AD63" s="132"/>
      <c r="AE63" s="131">
        <f>ROUND(AD63*$C$63,2)</f>
        <v>0</v>
      </c>
      <c r="AF63" s="132"/>
      <c r="AG63" s="131">
        <f>ROUND(AF63*$C$63,2)</f>
        <v>0</v>
      </c>
      <c r="AH63" s="132"/>
      <c r="AI63" s="131">
        <f>ROUND(AH63*$C$63,2)</f>
        <v>0</v>
      </c>
      <c r="AJ63" s="132"/>
      <c r="AK63" s="131">
        <f>ROUND(AJ63*$C$63,2)</f>
        <v>0</v>
      </c>
      <c r="AL63" s="132"/>
      <c r="AM63" s="131">
        <f>ROUND(AL63*$C$63,2)</f>
        <v>0</v>
      </c>
      <c r="AN63" s="132"/>
      <c r="AO63" s="131">
        <f>ROUND(AN63*$C$63,2)</f>
        <v>0</v>
      </c>
      <c r="AP63" s="132"/>
      <c r="AQ63" s="131">
        <f>ROUND(AP63*$C$63,2)</f>
        <v>0</v>
      </c>
      <c r="AR63" s="132"/>
      <c r="AS63" s="131">
        <f>ROUND(AR63*$C$63,2)</f>
        <v>0</v>
      </c>
      <c r="AT63" s="132"/>
      <c r="AU63" s="131">
        <f>ROUND(AT63*$C$63,2)</f>
        <v>0</v>
      </c>
      <c r="AV63" s="132"/>
      <c r="AW63" s="131">
        <f>ROUND(AV63*$C$63,2)</f>
        <v>0</v>
      </c>
      <c r="AX63" s="132"/>
      <c r="AY63" s="131">
        <f>ROUND(AX63*$C$63,2)</f>
        <v>0</v>
      </c>
      <c r="AZ63" s="132" t="e">
        <f t="shared" si="0"/>
        <v>#DIV/0!</v>
      </c>
      <c r="BA63" s="131">
        <f t="shared" si="1"/>
        <v>0</v>
      </c>
    </row>
    <row r="64" spans="1:53" x14ac:dyDescent="0.2">
      <c r="A64" s="129" t="str">
        <f>'P.O. GERAL'!A382</f>
        <v>4.5</v>
      </c>
      <c r="B64" s="136" t="str">
        <f>'P.O. GERAL'!D382</f>
        <v>BALDRAME</v>
      </c>
      <c r="C64" s="131">
        <f>'P.O. GERAL'!I384</f>
        <v>0</v>
      </c>
      <c r="D64" s="132"/>
      <c r="E64" s="131">
        <f>ROUND(D64*$C$64,2)</f>
        <v>0</v>
      </c>
      <c r="F64" s="132"/>
      <c r="G64" s="131">
        <f>ROUND(F64*$C$64,2)</f>
        <v>0</v>
      </c>
      <c r="H64" s="132"/>
      <c r="I64" s="131">
        <f>ROUND(H64*$C$64,2)</f>
        <v>0</v>
      </c>
      <c r="J64" s="132"/>
      <c r="K64" s="131">
        <f>ROUND(J64*$C$64,2)</f>
        <v>0</v>
      </c>
      <c r="L64" s="132">
        <v>0.5</v>
      </c>
      <c r="M64" s="131">
        <f>ROUND(L64*$C$64,2)</f>
        <v>0</v>
      </c>
      <c r="N64" s="132">
        <v>0.5</v>
      </c>
      <c r="O64" s="131">
        <f>ROUNDDOWN(N64*$C$64,2)</f>
        <v>0</v>
      </c>
      <c r="P64" s="132"/>
      <c r="Q64" s="131">
        <f>ROUND(P64*$C$64,2)</f>
        <v>0</v>
      </c>
      <c r="R64" s="132"/>
      <c r="S64" s="131">
        <f>ROUND(R64*$C$64,2)</f>
        <v>0</v>
      </c>
      <c r="T64" s="132"/>
      <c r="U64" s="131">
        <f>ROUND(T64*$C$64,2)</f>
        <v>0</v>
      </c>
      <c r="V64" s="132"/>
      <c r="W64" s="131">
        <f>ROUND(V64*$C$64,2)</f>
        <v>0</v>
      </c>
      <c r="X64" s="132"/>
      <c r="Y64" s="131">
        <f>ROUND(X64*$C$64,2)</f>
        <v>0</v>
      </c>
      <c r="Z64" s="132"/>
      <c r="AA64" s="131">
        <f>ROUND(Z64*$C$64,2)</f>
        <v>0</v>
      </c>
      <c r="AB64" s="132"/>
      <c r="AC64" s="131">
        <f>ROUND(AB64*$C$64,2)</f>
        <v>0</v>
      </c>
      <c r="AD64" s="132"/>
      <c r="AE64" s="131">
        <f>ROUND(AD64*$C$64,2)</f>
        <v>0</v>
      </c>
      <c r="AF64" s="132"/>
      <c r="AG64" s="131">
        <f>ROUND(AF64*$C$64,2)</f>
        <v>0</v>
      </c>
      <c r="AH64" s="132"/>
      <c r="AI64" s="131">
        <f>ROUND(AH64*$C$64,2)</f>
        <v>0</v>
      </c>
      <c r="AJ64" s="132"/>
      <c r="AK64" s="131">
        <f>ROUND(AJ64*$C$64,2)</f>
        <v>0</v>
      </c>
      <c r="AL64" s="132"/>
      <c r="AM64" s="131">
        <f>ROUND(AL64*$C$64,2)</f>
        <v>0</v>
      </c>
      <c r="AN64" s="132"/>
      <c r="AO64" s="131">
        <f>ROUND(AN64*$C$64,2)</f>
        <v>0</v>
      </c>
      <c r="AP64" s="132"/>
      <c r="AQ64" s="131">
        <f>ROUND(AP64*$C$64,2)</f>
        <v>0</v>
      </c>
      <c r="AR64" s="132"/>
      <c r="AS64" s="131">
        <f>ROUND(AR64*$C$64,2)</f>
        <v>0</v>
      </c>
      <c r="AT64" s="132"/>
      <c r="AU64" s="131">
        <f>ROUND(AT64*$C$64,2)</f>
        <v>0</v>
      </c>
      <c r="AV64" s="132"/>
      <c r="AW64" s="131">
        <f>ROUND(AV64*$C$64,2)</f>
        <v>0</v>
      </c>
      <c r="AX64" s="132"/>
      <c r="AY64" s="131">
        <f>ROUND(AX64*$C$64,2)</f>
        <v>0</v>
      </c>
      <c r="AZ64" s="132" t="e">
        <f t="shared" si="0"/>
        <v>#DIV/0!</v>
      </c>
      <c r="BA64" s="131">
        <f t="shared" si="1"/>
        <v>0</v>
      </c>
    </row>
    <row r="65" spans="1:53" x14ac:dyDescent="0.2">
      <c r="A65" s="129" t="str">
        <f>'P.O. GERAL'!A385</f>
        <v>4.6</v>
      </c>
      <c r="B65" s="136" t="str">
        <f>'P.O. GERAL'!D385</f>
        <v>PILARES</v>
      </c>
      <c r="C65" s="131">
        <f>'P.O. GERAL'!I387</f>
        <v>0</v>
      </c>
      <c r="D65" s="132"/>
      <c r="E65" s="131">
        <f>ROUND(D65*$C$65,2)</f>
        <v>0</v>
      </c>
      <c r="F65" s="132"/>
      <c r="G65" s="131">
        <f>ROUND(F65*$C$65,2)</f>
        <v>0</v>
      </c>
      <c r="H65" s="132"/>
      <c r="I65" s="131">
        <f>ROUND(H65*$C$65,2)</f>
        <v>0</v>
      </c>
      <c r="J65" s="132"/>
      <c r="K65" s="131">
        <f>ROUND(J65*$C$65,2)</f>
        <v>0</v>
      </c>
      <c r="L65" s="132"/>
      <c r="M65" s="131">
        <f>ROUND(L65*$C$65,2)</f>
        <v>0</v>
      </c>
      <c r="N65" s="132">
        <v>0.5</v>
      </c>
      <c r="O65" s="131">
        <f>ROUND(N65*$C$65,2)</f>
        <v>0</v>
      </c>
      <c r="P65" s="132">
        <v>0.5</v>
      </c>
      <c r="Q65" s="131">
        <f>ROUND(P65*$C$65,2)</f>
        <v>0</v>
      </c>
      <c r="R65" s="132"/>
      <c r="S65" s="131">
        <f>ROUND(R65*$C$65,2)</f>
        <v>0</v>
      </c>
      <c r="T65" s="132"/>
      <c r="U65" s="131">
        <f>ROUND(T65*$C$65,2)</f>
        <v>0</v>
      </c>
      <c r="V65" s="132"/>
      <c r="W65" s="131">
        <f>ROUND(V65*$C$65,2)</f>
        <v>0</v>
      </c>
      <c r="X65" s="132"/>
      <c r="Y65" s="131">
        <f>ROUND(X65*$C$65,2)</f>
        <v>0</v>
      </c>
      <c r="Z65" s="132"/>
      <c r="AA65" s="131">
        <f>ROUND(Z65*$C$65,2)</f>
        <v>0</v>
      </c>
      <c r="AB65" s="132"/>
      <c r="AC65" s="131">
        <f>ROUND(AB65*$C$65,2)</f>
        <v>0</v>
      </c>
      <c r="AD65" s="132"/>
      <c r="AE65" s="131">
        <f>ROUND(AD65*$C$65,2)</f>
        <v>0</v>
      </c>
      <c r="AF65" s="132"/>
      <c r="AG65" s="131">
        <f>ROUND(AF65*$C$65,2)</f>
        <v>0</v>
      </c>
      <c r="AH65" s="132"/>
      <c r="AI65" s="131">
        <f>ROUND(AH65*$C$65,2)</f>
        <v>0</v>
      </c>
      <c r="AJ65" s="132"/>
      <c r="AK65" s="131">
        <f>ROUND(AJ65*$C$65,2)</f>
        <v>0</v>
      </c>
      <c r="AL65" s="132"/>
      <c r="AM65" s="131">
        <f>ROUND(AL65*$C$65,2)</f>
        <v>0</v>
      </c>
      <c r="AN65" s="132"/>
      <c r="AO65" s="131">
        <f>ROUND(AN65*$C$65,2)</f>
        <v>0</v>
      </c>
      <c r="AP65" s="132"/>
      <c r="AQ65" s="131">
        <f>ROUND(AP65*$C$65,2)</f>
        <v>0</v>
      </c>
      <c r="AR65" s="132"/>
      <c r="AS65" s="131">
        <f>ROUND(AR65*$C$65,2)</f>
        <v>0</v>
      </c>
      <c r="AT65" s="132"/>
      <c r="AU65" s="131">
        <f>ROUND(AT65*$C$65,2)</f>
        <v>0</v>
      </c>
      <c r="AV65" s="132"/>
      <c r="AW65" s="131">
        <f>ROUND(AV65*$C$65,2)</f>
        <v>0</v>
      </c>
      <c r="AX65" s="132"/>
      <c r="AY65" s="131">
        <f>ROUND(AX65*$C$65,2)</f>
        <v>0</v>
      </c>
      <c r="AZ65" s="132" t="e">
        <f t="shared" si="0"/>
        <v>#DIV/0!</v>
      </c>
      <c r="BA65" s="131">
        <f t="shared" si="1"/>
        <v>0</v>
      </c>
    </row>
    <row r="66" spans="1:53" x14ac:dyDescent="0.2">
      <c r="A66" s="129" t="str">
        <f>'P.O. GERAL'!A388</f>
        <v>4.7</v>
      </c>
      <c r="B66" s="136" t="str">
        <f>'P.O. GERAL'!D388</f>
        <v>VIGAS</v>
      </c>
      <c r="C66" s="131">
        <f>'P.O. GERAL'!I390</f>
        <v>0</v>
      </c>
      <c r="D66" s="132"/>
      <c r="E66" s="131">
        <f>ROUND(D66*$C$66,2)</f>
        <v>0</v>
      </c>
      <c r="F66" s="132"/>
      <c r="G66" s="131">
        <f>ROUND(F66*$C$66,2)</f>
        <v>0</v>
      </c>
      <c r="H66" s="132"/>
      <c r="I66" s="131">
        <f>ROUND(H66*$C$66,2)</f>
        <v>0</v>
      </c>
      <c r="J66" s="132"/>
      <c r="K66" s="131">
        <f>ROUND(J66*$C$66,2)</f>
        <v>0</v>
      </c>
      <c r="L66" s="132"/>
      <c r="M66" s="131">
        <f>ROUND(L66*$C$66,2)</f>
        <v>0</v>
      </c>
      <c r="N66" s="132"/>
      <c r="O66" s="131">
        <f>ROUND(N66*$C$66,2)</f>
        <v>0</v>
      </c>
      <c r="P66" s="132">
        <v>0.5</v>
      </c>
      <c r="Q66" s="131">
        <f>ROUND(P66*$C$66,2)</f>
        <v>0</v>
      </c>
      <c r="R66" s="132">
        <v>0.5</v>
      </c>
      <c r="S66" s="131">
        <f>ROUNDDOWN(R66*$C$66,2)</f>
        <v>0</v>
      </c>
      <c r="T66" s="132"/>
      <c r="U66" s="131">
        <f>ROUND(T66*$C$66,2)</f>
        <v>0</v>
      </c>
      <c r="V66" s="132"/>
      <c r="W66" s="131">
        <f>ROUND(V66*$C$66,2)</f>
        <v>0</v>
      </c>
      <c r="X66" s="132"/>
      <c r="Y66" s="131">
        <f>ROUND(X66*$C$66,2)</f>
        <v>0</v>
      </c>
      <c r="Z66" s="132"/>
      <c r="AA66" s="131">
        <f>ROUND(Z66*$C$66,2)</f>
        <v>0</v>
      </c>
      <c r="AB66" s="132"/>
      <c r="AC66" s="131">
        <f>ROUND(AB66*$C$66,2)</f>
        <v>0</v>
      </c>
      <c r="AD66" s="132"/>
      <c r="AE66" s="131">
        <f>ROUND(AD66*$C$66,2)</f>
        <v>0</v>
      </c>
      <c r="AF66" s="132"/>
      <c r="AG66" s="131">
        <f>ROUND(AF66*$C$66,2)</f>
        <v>0</v>
      </c>
      <c r="AH66" s="132"/>
      <c r="AI66" s="131">
        <f>ROUND(AH66*$C$66,2)</f>
        <v>0</v>
      </c>
      <c r="AJ66" s="132"/>
      <c r="AK66" s="131">
        <f>ROUND(AJ66*$C$66,2)</f>
        <v>0</v>
      </c>
      <c r="AL66" s="132"/>
      <c r="AM66" s="131">
        <f>ROUND(AL66*$C$66,2)</f>
        <v>0</v>
      </c>
      <c r="AN66" s="132"/>
      <c r="AO66" s="131">
        <f>ROUND(AN66*$C$66,2)</f>
        <v>0</v>
      </c>
      <c r="AP66" s="132"/>
      <c r="AQ66" s="131">
        <f>ROUND(AP66*$C$66,2)</f>
        <v>0</v>
      </c>
      <c r="AR66" s="132"/>
      <c r="AS66" s="131">
        <f>ROUND(AR66*$C$66,2)</f>
        <v>0</v>
      </c>
      <c r="AT66" s="132"/>
      <c r="AU66" s="131">
        <f>ROUND(AT66*$C$66,2)</f>
        <v>0</v>
      </c>
      <c r="AV66" s="132"/>
      <c r="AW66" s="131">
        <f>ROUND(AV66*$C$66,2)</f>
        <v>0</v>
      </c>
      <c r="AX66" s="132"/>
      <c r="AY66" s="131">
        <f>ROUND(AX66*$C$66,2)</f>
        <v>0</v>
      </c>
      <c r="AZ66" s="132" t="e">
        <f t="shared" si="0"/>
        <v>#DIV/0!</v>
      </c>
      <c r="BA66" s="131">
        <f t="shared" si="1"/>
        <v>0</v>
      </c>
    </row>
    <row r="67" spans="1:53" x14ac:dyDescent="0.2">
      <c r="A67" s="129" t="str">
        <f>'P.O. GERAL'!A391</f>
        <v>4.8</v>
      </c>
      <c r="B67" s="136" t="str">
        <f>'P.O. GERAL'!D391</f>
        <v>PAREDES</v>
      </c>
      <c r="C67" s="131">
        <f>'P.O. GERAL'!I393</f>
        <v>0</v>
      </c>
      <c r="D67" s="132"/>
      <c r="E67" s="131">
        <f>ROUND(D67*$C$67,2)</f>
        <v>0</v>
      </c>
      <c r="F67" s="132"/>
      <c r="G67" s="131">
        <f>ROUND(F67*$C$67,2)</f>
        <v>0</v>
      </c>
      <c r="H67" s="132"/>
      <c r="I67" s="131">
        <f>ROUND(H67*$C$67,2)</f>
        <v>0</v>
      </c>
      <c r="J67" s="132"/>
      <c r="K67" s="131">
        <f>ROUND(J67*$C$67,2)</f>
        <v>0</v>
      </c>
      <c r="L67" s="132"/>
      <c r="M67" s="131">
        <f>ROUND(L67*$C$67,2)</f>
        <v>0</v>
      </c>
      <c r="N67" s="132"/>
      <c r="O67" s="131">
        <f>ROUND(N67*$C$67,2)</f>
        <v>0</v>
      </c>
      <c r="P67" s="132"/>
      <c r="Q67" s="131">
        <f>ROUND(P67*$C$67,2)</f>
        <v>0</v>
      </c>
      <c r="R67" s="132"/>
      <c r="S67" s="131">
        <f>ROUND(R67*$C$67,2)</f>
        <v>0</v>
      </c>
      <c r="T67" s="132">
        <v>0.5</v>
      </c>
      <c r="U67" s="131">
        <f>ROUND(T67*$C$67,2)</f>
        <v>0</v>
      </c>
      <c r="V67" s="132">
        <v>0.5</v>
      </c>
      <c r="W67" s="131">
        <f>ROUNDDOWN(V67*$C$67,2)</f>
        <v>0</v>
      </c>
      <c r="X67" s="132"/>
      <c r="Y67" s="131">
        <f>ROUND(X67*$C$67,2)</f>
        <v>0</v>
      </c>
      <c r="Z67" s="132"/>
      <c r="AA67" s="131">
        <f>ROUND(Z67*$C$67,2)</f>
        <v>0</v>
      </c>
      <c r="AB67" s="132"/>
      <c r="AC67" s="131">
        <f>ROUND(AB67*$C$67,2)</f>
        <v>0</v>
      </c>
      <c r="AD67" s="132"/>
      <c r="AE67" s="131">
        <f>ROUND(AD67*$C$67,2)</f>
        <v>0</v>
      </c>
      <c r="AF67" s="132"/>
      <c r="AG67" s="131">
        <f>ROUND(AF67*$C$67,2)</f>
        <v>0</v>
      </c>
      <c r="AH67" s="132"/>
      <c r="AI67" s="131">
        <f>ROUND(AH67*$C$67,2)</f>
        <v>0</v>
      </c>
      <c r="AJ67" s="132"/>
      <c r="AK67" s="131">
        <f>ROUND(AJ67*$C$67,2)</f>
        <v>0</v>
      </c>
      <c r="AL67" s="132"/>
      <c r="AM67" s="131">
        <f>ROUND(AL67*$C$67,2)</f>
        <v>0</v>
      </c>
      <c r="AN67" s="132"/>
      <c r="AO67" s="131">
        <f>ROUND(AN67*$C$67,2)</f>
        <v>0</v>
      </c>
      <c r="AP67" s="132"/>
      <c r="AQ67" s="131">
        <f>ROUND(AP67*$C$67,2)</f>
        <v>0</v>
      </c>
      <c r="AR67" s="132"/>
      <c r="AS67" s="131">
        <f>ROUND(AR67*$C$67,2)</f>
        <v>0</v>
      </c>
      <c r="AT67" s="132"/>
      <c r="AU67" s="131">
        <f>ROUND(AT67*$C$67,2)</f>
        <v>0</v>
      </c>
      <c r="AV67" s="132"/>
      <c r="AW67" s="131">
        <f>ROUND(AV67*$C$67,2)</f>
        <v>0</v>
      </c>
      <c r="AX67" s="132"/>
      <c r="AY67" s="131">
        <f>ROUND(AX67*$C$67,2)</f>
        <v>0</v>
      </c>
      <c r="AZ67" s="132" t="e">
        <f t="shared" si="0"/>
        <v>#DIV/0!</v>
      </c>
      <c r="BA67" s="131">
        <f t="shared" si="1"/>
        <v>0</v>
      </c>
    </row>
    <row r="68" spans="1:53" x14ac:dyDescent="0.2">
      <c r="A68" s="129" t="str">
        <f>'P.O. GERAL'!A394</f>
        <v>4.9</v>
      </c>
      <c r="B68" s="136" t="str">
        <f>'P.O. GERAL'!D394</f>
        <v>VERGA/CONTRAVERGA</v>
      </c>
      <c r="C68" s="131">
        <f>'P.O. GERAL'!I396</f>
        <v>0</v>
      </c>
      <c r="D68" s="132"/>
      <c r="E68" s="131">
        <f>ROUND(D68*$C$68,2)</f>
        <v>0</v>
      </c>
      <c r="F68" s="132"/>
      <c r="G68" s="131">
        <f>ROUND(F68*$C$68,2)</f>
        <v>0</v>
      </c>
      <c r="H68" s="132"/>
      <c r="I68" s="131">
        <f>ROUND(H68*$C$68,2)</f>
        <v>0</v>
      </c>
      <c r="J68" s="132"/>
      <c r="K68" s="131">
        <f>ROUND(J68*$C$68,2)</f>
        <v>0</v>
      </c>
      <c r="L68" s="132"/>
      <c r="M68" s="131">
        <f>ROUND(L68*$C$68,2)</f>
        <v>0</v>
      </c>
      <c r="N68" s="132"/>
      <c r="O68" s="131">
        <f>ROUND(N68*$C$68,2)</f>
        <v>0</v>
      </c>
      <c r="P68" s="132"/>
      <c r="Q68" s="131">
        <f>ROUND(P68*$C$68,2)</f>
        <v>0</v>
      </c>
      <c r="R68" s="132"/>
      <c r="S68" s="131">
        <f>ROUND(R68*$C$68,2)</f>
        <v>0</v>
      </c>
      <c r="T68" s="132"/>
      <c r="U68" s="131">
        <f>ROUND(T68*$C$68,2)</f>
        <v>0</v>
      </c>
      <c r="V68" s="132">
        <v>1</v>
      </c>
      <c r="W68" s="131">
        <f>ROUND(V68*$C$68,2)</f>
        <v>0</v>
      </c>
      <c r="X68" s="132"/>
      <c r="Y68" s="131">
        <f>ROUND(X68*$C$68,2)</f>
        <v>0</v>
      </c>
      <c r="Z68" s="132"/>
      <c r="AA68" s="131">
        <f>ROUND(Z68*$C$68,2)</f>
        <v>0</v>
      </c>
      <c r="AB68" s="132"/>
      <c r="AC68" s="131">
        <f>ROUND(AB68*$C$68,2)</f>
        <v>0</v>
      </c>
      <c r="AD68" s="132"/>
      <c r="AE68" s="131">
        <f>ROUND(AD68*$C$68,2)</f>
        <v>0</v>
      </c>
      <c r="AF68" s="132"/>
      <c r="AG68" s="131">
        <f>ROUND(AF68*$C$68,2)</f>
        <v>0</v>
      </c>
      <c r="AH68" s="132"/>
      <c r="AI68" s="131">
        <f>ROUND(AH68*$C$68,2)</f>
        <v>0</v>
      </c>
      <c r="AJ68" s="132"/>
      <c r="AK68" s="131">
        <f>ROUND(AJ68*$C$68,2)</f>
        <v>0</v>
      </c>
      <c r="AL68" s="132"/>
      <c r="AM68" s="131">
        <f>ROUND(AL68*$C$68,2)</f>
        <v>0</v>
      </c>
      <c r="AN68" s="132"/>
      <c r="AO68" s="131">
        <f>ROUND(AN68*$C$68,2)</f>
        <v>0</v>
      </c>
      <c r="AP68" s="132"/>
      <c r="AQ68" s="131">
        <f>ROUND(AP68*$C$68,2)</f>
        <v>0</v>
      </c>
      <c r="AR68" s="132"/>
      <c r="AS68" s="131">
        <f>ROUND(AR68*$C$68,2)</f>
        <v>0</v>
      </c>
      <c r="AT68" s="132"/>
      <c r="AU68" s="131">
        <f>ROUND(AT68*$C$68,2)</f>
        <v>0</v>
      </c>
      <c r="AV68" s="132"/>
      <c r="AW68" s="131">
        <f>ROUND(AV68*$C$68,2)</f>
        <v>0</v>
      </c>
      <c r="AX68" s="132"/>
      <c r="AY68" s="131">
        <f>ROUND(AX68*$C$68,2)</f>
        <v>0</v>
      </c>
      <c r="AZ68" s="132" t="e">
        <f t="shared" ref="AZ68:AZ104" si="2">BA68/C68</f>
        <v>#DIV/0!</v>
      </c>
      <c r="BA68" s="131">
        <f t="shared" si="1"/>
        <v>0</v>
      </c>
    </row>
    <row r="69" spans="1:53" x14ac:dyDescent="0.2">
      <c r="A69" s="129" t="str">
        <f>'P.O. GERAL'!A397</f>
        <v>4.10</v>
      </c>
      <c r="B69" s="136" t="str">
        <f>'P.O. GERAL'!D397</f>
        <v>ENCUNHAMENTO</v>
      </c>
      <c r="C69" s="131">
        <f>'P.O. GERAL'!I399</f>
        <v>0</v>
      </c>
      <c r="D69" s="132"/>
      <c r="E69" s="131">
        <f>ROUND(D69*$C$69,2)</f>
        <v>0</v>
      </c>
      <c r="F69" s="132"/>
      <c r="G69" s="131">
        <f>ROUND(F69*$C$69,2)</f>
        <v>0</v>
      </c>
      <c r="H69" s="132"/>
      <c r="I69" s="131">
        <f>ROUND(H69*$C$69,2)</f>
        <v>0</v>
      </c>
      <c r="J69" s="132"/>
      <c r="K69" s="131">
        <f>ROUND(J69*$C$69,2)</f>
        <v>0</v>
      </c>
      <c r="L69" s="132"/>
      <c r="M69" s="131">
        <f>ROUND(L69*$C$69,2)</f>
        <v>0</v>
      </c>
      <c r="N69" s="132"/>
      <c r="O69" s="131">
        <f>ROUND(N69*$C$69,2)</f>
        <v>0</v>
      </c>
      <c r="P69" s="132"/>
      <c r="Q69" s="131">
        <f>ROUND(P69*$C$69,2)</f>
        <v>0</v>
      </c>
      <c r="R69" s="132"/>
      <c r="S69" s="131">
        <f>ROUND(R69*$C$69,2)</f>
        <v>0</v>
      </c>
      <c r="T69" s="132"/>
      <c r="U69" s="131">
        <f>ROUND(T69*$C$69,2)</f>
        <v>0</v>
      </c>
      <c r="V69" s="132">
        <v>1</v>
      </c>
      <c r="W69" s="131">
        <f>ROUND(V69*$C$69,2)</f>
        <v>0</v>
      </c>
      <c r="X69" s="132"/>
      <c r="Y69" s="131">
        <f>ROUND(X69*$C$69,2)</f>
        <v>0</v>
      </c>
      <c r="Z69" s="132"/>
      <c r="AA69" s="131">
        <f>ROUND(Z69*$C$69,2)</f>
        <v>0</v>
      </c>
      <c r="AB69" s="132"/>
      <c r="AC69" s="131">
        <f>ROUND(AB69*$C$69,2)</f>
        <v>0</v>
      </c>
      <c r="AD69" s="132"/>
      <c r="AE69" s="131">
        <f>ROUND(AD69*$C$69,2)</f>
        <v>0</v>
      </c>
      <c r="AF69" s="132"/>
      <c r="AG69" s="131">
        <f>ROUND(AF69*$C$69,2)</f>
        <v>0</v>
      </c>
      <c r="AH69" s="132"/>
      <c r="AI69" s="131">
        <f>ROUND(AH69*$C$69,2)</f>
        <v>0</v>
      </c>
      <c r="AJ69" s="132"/>
      <c r="AK69" s="131">
        <f>ROUND(AJ69*$C$69,2)</f>
        <v>0</v>
      </c>
      <c r="AL69" s="132"/>
      <c r="AM69" s="131">
        <f>ROUND(AL69*$C$69,2)</f>
        <v>0</v>
      </c>
      <c r="AN69" s="132"/>
      <c r="AO69" s="131">
        <f>ROUND(AN69*$C$69,2)</f>
        <v>0</v>
      </c>
      <c r="AP69" s="132"/>
      <c r="AQ69" s="131">
        <f>ROUND(AP69*$C$69,2)</f>
        <v>0</v>
      </c>
      <c r="AR69" s="132"/>
      <c r="AS69" s="131">
        <f>ROUND(AR69*$C$69,2)</f>
        <v>0</v>
      </c>
      <c r="AT69" s="132"/>
      <c r="AU69" s="131">
        <f>ROUND(AT69*$C$69,2)</f>
        <v>0</v>
      </c>
      <c r="AV69" s="132"/>
      <c r="AW69" s="131">
        <f>ROUND(AV69*$C$69,2)</f>
        <v>0</v>
      </c>
      <c r="AX69" s="132"/>
      <c r="AY69" s="131">
        <f>ROUND(AX69*$C$69,2)</f>
        <v>0</v>
      </c>
      <c r="AZ69" s="132" t="e">
        <f t="shared" si="2"/>
        <v>#DIV/0!</v>
      </c>
      <c r="BA69" s="131">
        <f t="shared" ref="BA69:BA105" si="3">AY69+AW69+AU69+AS69+AQ69+AO69+AM69+AK69+AI69+AG69+AE69+AC69+AA69+Y69+W69+U69+S69+Q69+O69+M69+K69+I69+G69+E69</f>
        <v>0</v>
      </c>
    </row>
    <row r="70" spans="1:53" x14ac:dyDescent="0.2">
      <c r="A70" s="129" t="str">
        <f>'P.O. GERAL'!A400</f>
        <v>4.11</v>
      </c>
      <c r="B70" s="136" t="str">
        <f>'P.O. GERAL'!D400</f>
        <v>IMPERMEABILIZAÇÃO</v>
      </c>
      <c r="C70" s="131">
        <f>'P.O. GERAL'!I402</f>
        <v>0</v>
      </c>
      <c r="D70" s="132"/>
      <c r="E70" s="131">
        <f>ROUND(D70*$C$70,2)</f>
        <v>0</v>
      </c>
      <c r="F70" s="132"/>
      <c r="G70" s="131">
        <f>ROUND(F70*$C$70,2)</f>
        <v>0</v>
      </c>
      <c r="H70" s="132"/>
      <c r="I70" s="131">
        <f>ROUND(H70*$C$70,2)</f>
        <v>0</v>
      </c>
      <c r="J70" s="132"/>
      <c r="K70" s="131">
        <f>ROUND(J70*$C$70,2)</f>
        <v>0</v>
      </c>
      <c r="L70" s="132"/>
      <c r="M70" s="131">
        <f>ROUND(L70*$C$70,2)</f>
        <v>0</v>
      </c>
      <c r="N70" s="132">
        <v>1</v>
      </c>
      <c r="O70" s="131">
        <f>ROUND(N70*$C$70,2)</f>
        <v>0</v>
      </c>
      <c r="P70" s="132"/>
      <c r="Q70" s="131">
        <f>ROUND(P70*$C$70,2)</f>
        <v>0</v>
      </c>
      <c r="R70" s="132"/>
      <c r="S70" s="131">
        <f>ROUND(R70*$C$70,2)</f>
        <v>0</v>
      </c>
      <c r="T70" s="132"/>
      <c r="U70" s="131">
        <f>ROUND(T70*$C$70,2)</f>
        <v>0</v>
      </c>
      <c r="V70" s="132"/>
      <c r="W70" s="131">
        <f>ROUND(V70*$C$70,2)</f>
        <v>0</v>
      </c>
      <c r="X70" s="132"/>
      <c r="Y70" s="131">
        <f>ROUND(X70*$C$70,2)</f>
        <v>0</v>
      </c>
      <c r="Z70" s="132"/>
      <c r="AA70" s="131">
        <f>ROUND(Z70*$C$70,2)</f>
        <v>0</v>
      </c>
      <c r="AB70" s="132"/>
      <c r="AC70" s="131">
        <f>ROUND(AB70*$C$70,2)</f>
        <v>0</v>
      </c>
      <c r="AD70" s="132"/>
      <c r="AE70" s="131">
        <f>ROUND(AD70*$C$70,2)</f>
        <v>0</v>
      </c>
      <c r="AF70" s="132"/>
      <c r="AG70" s="131">
        <f>ROUND(AF70*$C$70,2)</f>
        <v>0</v>
      </c>
      <c r="AH70" s="132"/>
      <c r="AI70" s="131">
        <f>ROUND(AH70*$C$70,2)</f>
        <v>0</v>
      </c>
      <c r="AJ70" s="132"/>
      <c r="AK70" s="131">
        <f>ROUND(AJ70*$C$70,2)</f>
        <v>0</v>
      </c>
      <c r="AL70" s="132"/>
      <c r="AM70" s="131">
        <f>ROUND(AL70*$C$70,2)</f>
        <v>0</v>
      </c>
      <c r="AN70" s="132"/>
      <c r="AO70" s="131">
        <f>ROUND(AN70*$C$70,2)</f>
        <v>0</v>
      </c>
      <c r="AP70" s="132"/>
      <c r="AQ70" s="131">
        <f>ROUND(AP70*$C$70,2)</f>
        <v>0</v>
      </c>
      <c r="AR70" s="132"/>
      <c r="AS70" s="131">
        <f>ROUND(AR70*$C$70,2)</f>
        <v>0</v>
      </c>
      <c r="AT70" s="132"/>
      <c r="AU70" s="131">
        <f>ROUND(AT70*$C$70,2)</f>
        <v>0</v>
      </c>
      <c r="AV70" s="132"/>
      <c r="AW70" s="131">
        <f>ROUND(AV70*$C$70,2)</f>
        <v>0</v>
      </c>
      <c r="AX70" s="132"/>
      <c r="AY70" s="131">
        <f>ROUND(AX70*$C$70,2)</f>
        <v>0</v>
      </c>
      <c r="AZ70" s="132" t="e">
        <f t="shared" si="2"/>
        <v>#DIV/0!</v>
      </c>
      <c r="BA70" s="131">
        <f t="shared" si="3"/>
        <v>0</v>
      </c>
    </row>
    <row r="71" spans="1:53" x14ac:dyDescent="0.2">
      <c r="A71" s="129" t="str">
        <f>'P.O. GERAL'!A403</f>
        <v>4.12</v>
      </c>
      <c r="B71" s="136" t="str">
        <f>'P.O. GERAL'!D403</f>
        <v>LAJE</v>
      </c>
      <c r="C71" s="131">
        <f>'P.O. GERAL'!I409</f>
        <v>0</v>
      </c>
      <c r="D71" s="132"/>
      <c r="E71" s="131">
        <f>ROUND(D71*$C$71,2)</f>
        <v>0</v>
      </c>
      <c r="F71" s="132"/>
      <c r="G71" s="131">
        <f>ROUND(F71*$C$71,2)</f>
        <v>0</v>
      </c>
      <c r="H71" s="132"/>
      <c r="I71" s="131">
        <f>ROUND(H71*$C$71,2)</f>
        <v>0</v>
      </c>
      <c r="J71" s="132"/>
      <c r="K71" s="131">
        <f>ROUND(J71*$C$71,2)</f>
        <v>0</v>
      </c>
      <c r="L71" s="132"/>
      <c r="M71" s="131">
        <f>ROUND(L71*$C$71,2)</f>
        <v>0</v>
      </c>
      <c r="N71" s="132"/>
      <c r="O71" s="131">
        <f>ROUND(N71*$C$71,2)</f>
        <v>0</v>
      </c>
      <c r="P71" s="132"/>
      <c r="Q71" s="131">
        <f>ROUND(P71*$C$71,2)</f>
        <v>0</v>
      </c>
      <c r="R71" s="132">
        <v>1</v>
      </c>
      <c r="S71" s="131">
        <f>ROUND(R71*$C$71,2)</f>
        <v>0</v>
      </c>
      <c r="T71" s="132"/>
      <c r="U71" s="131">
        <f>ROUND(T71*$C$71,2)</f>
        <v>0</v>
      </c>
      <c r="V71" s="132"/>
      <c r="W71" s="131">
        <f>ROUND(V71*$C$71,2)</f>
        <v>0</v>
      </c>
      <c r="X71" s="132"/>
      <c r="Y71" s="131">
        <f>ROUND(X71*$C$71,2)</f>
        <v>0</v>
      </c>
      <c r="Z71" s="132"/>
      <c r="AA71" s="131">
        <f>ROUND(Z71*$C$71,2)</f>
        <v>0</v>
      </c>
      <c r="AB71" s="132"/>
      <c r="AC71" s="131">
        <f>ROUND(AB71*$C$71,2)</f>
        <v>0</v>
      </c>
      <c r="AD71" s="132"/>
      <c r="AE71" s="131">
        <f>ROUND(AD71*$C$71,2)</f>
        <v>0</v>
      </c>
      <c r="AF71" s="132"/>
      <c r="AG71" s="131">
        <f>ROUND(AF71*$C$71,2)</f>
        <v>0</v>
      </c>
      <c r="AH71" s="132"/>
      <c r="AI71" s="131">
        <f>ROUND(AH71*$C$71,2)</f>
        <v>0</v>
      </c>
      <c r="AJ71" s="132"/>
      <c r="AK71" s="131">
        <f>ROUND(AJ71*$C$71,2)</f>
        <v>0</v>
      </c>
      <c r="AL71" s="132"/>
      <c r="AM71" s="131">
        <f>ROUND(AL71*$C$71,2)</f>
        <v>0</v>
      </c>
      <c r="AN71" s="132"/>
      <c r="AO71" s="131">
        <f>ROUND(AN71*$C$71,2)</f>
        <v>0</v>
      </c>
      <c r="AP71" s="132"/>
      <c r="AQ71" s="131">
        <f>ROUND(AP71*$C$71,2)</f>
        <v>0</v>
      </c>
      <c r="AR71" s="132"/>
      <c r="AS71" s="131">
        <f>ROUND(AR71*$C$71,2)</f>
        <v>0</v>
      </c>
      <c r="AT71" s="132"/>
      <c r="AU71" s="131">
        <f>ROUND(AT71*$C$71,2)</f>
        <v>0</v>
      </c>
      <c r="AV71" s="132"/>
      <c r="AW71" s="131">
        <f>ROUND(AV71*$C$71,2)</f>
        <v>0</v>
      </c>
      <c r="AX71" s="132"/>
      <c r="AY71" s="131">
        <f>ROUND(AX71*$C$71,2)</f>
        <v>0</v>
      </c>
      <c r="AZ71" s="132" t="e">
        <f t="shared" si="2"/>
        <v>#DIV/0!</v>
      </c>
      <c r="BA71" s="131">
        <f t="shared" si="3"/>
        <v>0</v>
      </c>
    </row>
    <row r="72" spans="1:53" x14ac:dyDescent="0.2">
      <c r="A72" s="129" t="str">
        <f>'P.O. GERAL'!A410</f>
        <v>4.13</v>
      </c>
      <c r="B72" s="136" t="str">
        <f>'P.O. GERAL'!D410</f>
        <v>ESTRUTURA DO TELHADO</v>
      </c>
      <c r="C72" s="131">
        <f>'P.O. GERAL'!I413</f>
        <v>0</v>
      </c>
      <c r="D72" s="132"/>
      <c r="E72" s="131">
        <f>ROUND(D72*$C$72,2)</f>
        <v>0</v>
      </c>
      <c r="F72" s="132"/>
      <c r="G72" s="131">
        <f>ROUND(F72*$C$72,2)</f>
        <v>0</v>
      </c>
      <c r="H72" s="132"/>
      <c r="I72" s="131">
        <f>ROUND(H72*$C$72,2)</f>
        <v>0</v>
      </c>
      <c r="J72" s="132"/>
      <c r="K72" s="131">
        <f>ROUND(J72*$C$72,2)</f>
        <v>0</v>
      </c>
      <c r="L72" s="132"/>
      <c r="M72" s="131">
        <f>ROUND(L72*$C$72,2)</f>
        <v>0</v>
      </c>
      <c r="N72" s="132"/>
      <c r="O72" s="131">
        <f>ROUND(N72*$C$72,2)</f>
        <v>0</v>
      </c>
      <c r="P72" s="132"/>
      <c r="Q72" s="131">
        <f>ROUND(P72*$C$72,2)</f>
        <v>0</v>
      </c>
      <c r="R72" s="132"/>
      <c r="S72" s="131">
        <f>ROUND(R72*$C$72,2)</f>
        <v>0</v>
      </c>
      <c r="T72" s="132"/>
      <c r="U72" s="131">
        <f>ROUND(T72*$C$72,2)</f>
        <v>0</v>
      </c>
      <c r="V72" s="132"/>
      <c r="W72" s="131">
        <f>ROUND(V72*$C$72,2)</f>
        <v>0</v>
      </c>
      <c r="X72" s="132">
        <v>1</v>
      </c>
      <c r="Y72" s="131">
        <f>ROUND(X72*$C$72,2)</f>
        <v>0</v>
      </c>
      <c r="Z72" s="132"/>
      <c r="AA72" s="131">
        <f>ROUND(Z72*$C$72,2)</f>
        <v>0</v>
      </c>
      <c r="AB72" s="132"/>
      <c r="AC72" s="131">
        <f>ROUND(AB72*$C$72,2)</f>
        <v>0</v>
      </c>
      <c r="AD72" s="132"/>
      <c r="AE72" s="131">
        <f>ROUND(AD72*$C$72,2)</f>
        <v>0</v>
      </c>
      <c r="AF72" s="132"/>
      <c r="AG72" s="131">
        <f>ROUND(AF72*$C$72,2)</f>
        <v>0</v>
      </c>
      <c r="AH72" s="132"/>
      <c r="AI72" s="131">
        <f>ROUND(AH72*$C$72,2)</f>
        <v>0</v>
      </c>
      <c r="AJ72" s="132"/>
      <c r="AK72" s="131">
        <f>ROUND(AJ72*$C$72,2)</f>
        <v>0</v>
      </c>
      <c r="AL72" s="132"/>
      <c r="AM72" s="131">
        <f>ROUND(AL72*$C$72,2)</f>
        <v>0</v>
      </c>
      <c r="AN72" s="132"/>
      <c r="AO72" s="131">
        <f>ROUND(AN72*$C$72,2)</f>
        <v>0</v>
      </c>
      <c r="AP72" s="132"/>
      <c r="AQ72" s="131">
        <f>ROUND(AP72*$C$72,2)</f>
        <v>0</v>
      </c>
      <c r="AR72" s="132"/>
      <c r="AS72" s="131">
        <f>ROUND(AR72*$C$72,2)</f>
        <v>0</v>
      </c>
      <c r="AT72" s="132"/>
      <c r="AU72" s="131">
        <f>ROUND(AT72*$C$72,2)</f>
        <v>0</v>
      </c>
      <c r="AV72" s="132"/>
      <c r="AW72" s="131">
        <f>ROUND(AV72*$C$72,2)</f>
        <v>0</v>
      </c>
      <c r="AX72" s="132"/>
      <c r="AY72" s="131">
        <f>ROUND(AX72*$C$72,2)</f>
        <v>0</v>
      </c>
      <c r="AZ72" s="132" t="e">
        <f t="shared" si="2"/>
        <v>#DIV/0!</v>
      </c>
      <c r="BA72" s="131">
        <f t="shared" si="3"/>
        <v>0</v>
      </c>
    </row>
    <row r="73" spans="1:53" x14ac:dyDescent="0.2">
      <c r="A73" s="129" t="str">
        <f>'P.O. GERAL'!A414</f>
        <v>4.14</v>
      </c>
      <c r="B73" s="136" t="str">
        <f>'P.O. GERAL'!D414</f>
        <v>TELHAMENTO</v>
      </c>
      <c r="C73" s="131">
        <f>'P.O. GERAL'!I416</f>
        <v>0</v>
      </c>
      <c r="D73" s="132"/>
      <c r="E73" s="131">
        <f>ROUND(D73*$C$73,2)</f>
        <v>0</v>
      </c>
      <c r="F73" s="132"/>
      <c r="G73" s="131">
        <f>ROUND(F73*$C$73,2)</f>
        <v>0</v>
      </c>
      <c r="H73" s="132"/>
      <c r="I73" s="131">
        <f>ROUND(H73*$C$73,2)</f>
        <v>0</v>
      </c>
      <c r="J73" s="132"/>
      <c r="K73" s="131">
        <f>ROUND(J73*$C$73,2)</f>
        <v>0</v>
      </c>
      <c r="L73" s="132"/>
      <c r="M73" s="131">
        <f>ROUND(L73*$C$73,2)</f>
        <v>0</v>
      </c>
      <c r="N73" s="132"/>
      <c r="O73" s="131">
        <f>ROUND(N73*$C$73,2)</f>
        <v>0</v>
      </c>
      <c r="P73" s="132"/>
      <c r="Q73" s="131">
        <f>ROUND(P73*$C$73,2)</f>
        <v>0</v>
      </c>
      <c r="R73" s="132"/>
      <c r="S73" s="131">
        <f>ROUND(R73*$C$73,2)</f>
        <v>0</v>
      </c>
      <c r="T73" s="132"/>
      <c r="U73" s="131">
        <f>ROUND(T73*$C$73,2)</f>
        <v>0</v>
      </c>
      <c r="V73" s="132"/>
      <c r="W73" s="131">
        <f>ROUND(V73*$C$73,2)</f>
        <v>0</v>
      </c>
      <c r="X73" s="132">
        <v>1</v>
      </c>
      <c r="Y73" s="131">
        <f>ROUND(X73*$C$73,2)</f>
        <v>0</v>
      </c>
      <c r="Z73" s="132"/>
      <c r="AA73" s="131">
        <f>ROUND(Z73*$C$73,2)</f>
        <v>0</v>
      </c>
      <c r="AB73" s="132"/>
      <c r="AC73" s="131">
        <f>ROUND(AB73*$C$73,2)</f>
        <v>0</v>
      </c>
      <c r="AD73" s="132"/>
      <c r="AE73" s="131">
        <f>ROUND(AD73*$C$73,2)</f>
        <v>0</v>
      </c>
      <c r="AF73" s="132"/>
      <c r="AG73" s="131">
        <f>ROUND(AF73*$C$73,2)</f>
        <v>0</v>
      </c>
      <c r="AH73" s="132"/>
      <c r="AI73" s="131">
        <f>ROUND(AH73*$C$73,2)</f>
        <v>0</v>
      </c>
      <c r="AJ73" s="132"/>
      <c r="AK73" s="131">
        <f>ROUND(AJ73*$C$73,2)</f>
        <v>0</v>
      </c>
      <c r="AL73" s="132"/>
      <c r="AM73" s="131">
        <f>ROUND(AL73*$C$73,2)</f>
        <v>0</v>
      </c>
      <c r="AN73" s="132"/>
      <c r="AO73" s="131">
        <f>ROUND(AN73*$C$73,2)</f>
        <v>0</v>
      </c>
      <c r="AP73" s="132"/>
      <c r="AQ73" s="131">
        <f>ROUND(AP73*$C$73,2)</f>
        <v>0</v>
      </c>
      <c r="AR73" s="132"/>
      <c r="AS73" s="131">
        <f>ROUND(AR73*$C$73,2)</f>
        <v>0</v>
      </c>
      <c r="AT73" s="132"/>
      <c r="AU73" s="131">
        <f>ROUND(AT73*$C$73,2)</f>
        <v>0</v>
      </c>
      <c r="AV73" s="132"/>
      <c r="AW73" s="131">
        <f>ROUND(AV73*$C$73,2)</f>
        <v>0</v>
      </c>
      <c r="AX73" s="132"/>
      <c r="AY73" s="131">
        <f>ROUND(AX73*$C$73,2)</f>
        <v>0</v>
      </c>
      <c r="AZ73" s="132" t="e">
        <f t="shared" si="2"/>
        <v>#DIV/0!</v>
      </c>
      <c r="BA73" s="131">
        <f t="shared" si="3"/>
        <v>0</v>
      </c>
    </row>
    <row r="74" spans="1:53" x14ac:dyDescent="0.2">
      <c r="A74" s="129" t="str">
        <f>'P.O. GERAL'!A417</f>
        <v>4.15</v>
      </c>
      <c r="B74" s="136" t="str">
        <f>'P.O. GERAL'!D417</f>
        <v>CALHAS E RUFOS</v>
      </c>
      <c r="C74" s="131">
        <f>'P.O. GERAL'!I420</f>
        <v>0</v>
      </c>
      <c r="D74" s="132"/>
      <c r="E74" s="131">
        <f>ROUND(D74*$C$74,2)</f>
        <v>0</v>
      </c>
      <c r="F74" s="132"/>
      <c r="G74" s="131">
        <f>ROUND(F74*$C$74,2)</f>
        <v>0</v>
      </c>
      <c r="H74" s="132"/>
      <c r="I74" s="131">
        <f>ROUND(H74*$C$74,2)</f>
        <v>0</v>
      </c>
      <c r="J74" s="132"/>
      <c r="K74" s="131">
        <f>ROUND(J74*$C$74,2)</f>
        <v>0</v>
      </c>
      <c r="L74" s="132"/>
      <c r="M74" s="131">
        <f>ROUND(L74*$C$74,2)</f>
        <v>0</v>
      </c>
      <c r="N74" s="132"/>
      <c r="O74" s="131">
        <f>ROUND(N74*$C$74,2)</f>
        <v>0</v>
      </c>
      <c r="P74" s="132"/>
      <c r="Q74" s="131">
        <f>ROUND(P74*$C$74,2)</f>
        <v>0</v>
      </c>
      <c r="R74" s="132"/>
      <c r="S74" s="131">
        <f>ROUND(R74*$C$74,2)</f>
        <v>0</v>
      </c>
      <c r="T74" s="132"/>
      <c r="U74" s="131">
        <f>ROUND(T74*$C$74,2)</f>
        <v>0</v>
      </c>
      <c r="V74" s="132"/>
      <c r="W74" s="131">
        <f>ROUND(V74*$C$74,2)</f>
        <v>0</v>
      </c>
      <c r="X74" s="132"/>
      <c r="Y74" s="131">
        <f>ROUND(X74*$C$74,2)</f>
        <v>0</v>
      </c>
      <c r="Z74" s="132">
        <v>1</v>
      </c>
      <c r="AA74" s="131">
        <f>ROUND(Z74*$C$74,2)</f>
        <v>0</v>
      </c>
      <c r="AB74" s="132"/>
      <c r="AC74" s="131">
        <f>ROUND(AB74*$C$74,2)</f>
        <v>0</v>
      </c>
      <c r="AD74" s="132"/>
      <c r="AE74" s="131">
        <f>ROUND(AD74*$C$74,2)</f>
        <v>0</v>
      </c>
      <c r="AF74" s="132"/>
      <c r="AG74" s="131">
        <f>ROUND(AF74*$C$74,2)</f>
        <v>0</v>
      </c>
      <c r="AH74" s="132"/>
      <c r="AI74" s="131">
        <f>ROUND(AH74*$C$74,2)</f>
        <v>0</v>
      </c>
      <c r="AJ74" s="132"/>
      <c r="AK74" s="131">
        <f>ROUND(AJ74*$C$74,2)</f>
        <v>0</v>
      </c>
      <c r="AL74" s="132"/>
      <c r="AM74" s="131">
        <f>ROUND(AL74*$C$74,2)</f>
        <v>0</v>
      </c>
      <c r="AN74" s="132"/>
      <c r="AO74" s="131">
        <f>ROUND(AN74*$C$74,2)</f>
        <v>0</v>
      </c>
      <c r="AP74" s="132"/>
      <c r="AQ74" s="131">
        <f>ROUND(AP74*$C$74,2)</f>
        <v>0</v>
      </c>
      <c r="AR74" s="132"/>
      <c r="AS74" s="131">
        <f>ROUND(AR74*$C$74,2)</f>
        <v>0</v>
      </c>
      <c r="AT74" s="132"/>
      <c r="AU74" s="131">
        <f>ROUND(AT74*$C$74,2)</f>
        <v>0</v>
      </c>
      <c r="AV74" s="132"/>
      <c r="AW74" s="131">
        <f>ROUND(AV74*$C$74,2)</f>
        <v>0</v>
      </c>
      <c r="AX74" s="132"/>
      <c r="AY74" s="131">
        <f>ROUND(AX74*$C$74,2)</f>
        <v>0</v>
      </c>
      <c r="AZ74" s="132" t="e">
        <f t="shared" si="2"/>
        <v>#DIV/0!</v>
      </c>
      <c r="BA74" s="131">
        <f t="shared" si="3"/>
        <v>0</v>
      </c>
    </row>
    <row r="75" spans="1:53" x14ac:dyDescent="0.2">
      <c r="A75" s="129" t="str">
        <f>'P.O. GERAL'!A421</f>
        <v>4.16</v>
      </c>
      <c r="B75" s="136" t="str">
        <f>'P.O. GERAL'!D421</f>
        <v>PLATIBANDA</v>
      </c>
      <c r="C75" s="131">
        <f>'P.O. GERAL'!I424</f>
        <v>0</v>
      </c>
      <c r="D75" s="132"/>
      <c r="E75" s="131">
        <f>ROUND(D75*$C$75,2)</f>
        <v>0</v>
      </c>
      <c r="F75" s="132"/>
      <c r="G75" s="131">
        <f>ROUND(F75*$C$75,2)</f>
        <v>0</v>
      </c>
      <c r="H75" s="132"/>
      <c r="I75" s="131">
        <f>ROUND(H75*$C$75,2)</f>
        <v>0</v>
      </c>
      <c r="J75" s="132"/>
      <c r="K75" s="131">
        <f>ROUND(J75*$C$75,2)</f>
        <v>0</v>
      </c>
      <c r="L75" s="132"/>
      <c r="M75" s="131">
        <f>ROUND(L75*$C$75,2)</f>
        <v>0</v>
      </c>
      <c r="N75" s="132"/>
      <c r="O75" s="131">
        <f>ROUND(N75*$C$75,2)</f>
        <v>0</v>
      </c>
      <c r="P75" s="132"/>
      <c r="Q75" s="131">
        <f>ROUND(P75*$C$75,2)</f>
        <v>0</v>
      </c>
      <c r="R75" s="132"/>
      <c r="S75" s="131">
        <f>ROUND(R75*$C$75,2)</f>
        <v>0</v>
      </c>
      <c r="T75" s="132"/>
      <c r="U75" s="131">
        <f>ROUND(T75*$C$75,2)</f>
        <v>0</v>
      </c>
      <c r="V75" s="132"/>
      <c r="W75" s="131">
        <f>ROUND(V75*$C$75,2)</f>
        <v>0</v>
      </c>
      <c r="X75" s="132"/>
      <c r="Y75" s="131">
        <f>ROUND(X75*$C$75,2)</f>
        <v>0</v>
      </c>
      <c r="Z75" s="132">
        <v>1</v>
      </c>
      <c r="AA75" s="131">
        <f>ROUND(Z75*$C$75,2)</f>
        <v>0</v>
      </c>
      <c r="AB75" s="132"/>
      <c r="AC75" s="131">
        <f>ROUND(AB75*$C$75,2)</f>
        <v>0</v>
      </c>
      <c r="AD75" s="132"/>
      <c r="AE75" s="131">
        <f>ROUND(AD75*$C$75,2)</f>
        <v>0</v>
      </c>
      <c r="AF75" s="132"/>
      <c r="AG75" s="131">
        <f>ROUND(AF75*$C$75,2)</f>
        <v>0</v>
      </c>
      <c r="AH75" s="132"/>
      <c r="AI75" s="131">
        <f>ROUND(AH75*$C$75,2)</f>
        <v>0</v>
      </c>
      <c r="AJ75" s="132"/>
      <c r="AK75" s="131">
        <f>ROUND(AJ75*$C$75,2)</f>
        <v>0</v>
      </c>
      <c r="AL75" s="132"/>
      <c r="AM75" s="131">
        <f>ROUND(AL75*$C$75,2)</f>
        <v>0</v>
      </c>
      <c r="AN75" s="132"/>
      <c r="AO75" s="131">
        <f>ROUND(AN75*$C$75,2)</f>
        <v>0</v>
      </c>
      <c r="AP75" s="132"/>
      <c r="AQ75" s="131">
        <f>ROUND(AP75*$C$75,2)</f>
        <v>0</v>
      </c>
      <c r="AR75" s="132"/>
      <c r="AS75" s="131">
        <f>ROUND(AR75*$C$75,2)</f>
        <v>0</v>
      </c>
      <c r="AT75" s="132"/>
      <c r="AU75" s="131">
        <f>ROUND(AT75*$C$75,2)</f>
        <v>0</v>
      </c>
      <c r="AV75" s="132"/>
      <c r="AW75" s="131">
        <f>ROUND(AV75*$C$75,2)</f>
        <v>0</v>
      </c>
      <c r="AX75" s="132"/>
      <c r="AY75" s="131">
        <f>ROUND(AX75*$C$75,2)</f>
        <v>0</v>
      </c>
      <c r="AZ75" s="132" t="e">
        <f t="shared" si="2"/>
        <v>#DIV/0!</v>
      </c>
      <c r="BA75" s="131">
        <f t="shared" si="3"/>
        <v>0</v>
      </c>
    </row>
    <row r="76" spans="1:53" x14ac:dyDescent="0.2">
      <c r="A76" s="129" t="str">
        <f>'P.O. GERAL'!A425</f>
        <v>4.17</v>
      </c>
      <c r="B76" s="136" t="str">
        <f>'P.O. GERAL'!D425</f>
        <v>INSTALAÇÕES HIDRAULICAS</v>
      </c>
      <c r="C76" s="131">
        <f>'P.O. GERAL'!I448</f>
        <v>0</v>
      </c>
      <c r="D76" s="132"/>
      <c r="E76" s="131">
        <f>ROUND(D76*$C$76,2)</f>
        <v>0</v>
      </c>
      <c r="F76" s="132"/>
      <c r="G76" s="131">
        <f>ROUND(F76*$C$76,2)</f>
        <v>0</v>
      </c>
      <c r="H76" s="132"/>
      <c r="I76" s="131">
        <f>ROUND(H76*$C$76,2)</f>
        <v>0</v>
      </c>
      <c r="J76" s="132"/>
      <c r="K76" s="131">
        <f>ROUND(J76*$C$76,2)</f>
        <v>0</v>
      </c>
      <c r="L76" s="132"/>
      <c r="M76" s="131">
        <f>ROUND(L76*$C$76,2)</f>
        <v>0</v>
      </c>
      <c r="N76" s="132"/>
      <c r="O76" s="131">
        <f>ROUND(N76*$C$76,2)</f>
        <v>0</v>
      </c>
      <c r="P76" s="132"/>
      <c r="Q76" s="131">
        <f>ROUND(P76*$C$76,2)</f>
        <v>0</v>
      </c>
      <c r="R76" s="132"/>
      <c r="S76" s="131">
        <f>ROUND(R76*$C$76,2)</f>
        <v>0</v>
      </c>
      <c r="T76" s="132"/>
      <c r="U76" s="131">
        <f>ROUND(T76*$C$76,2)</f>
        <v>0</v>
      </c>
      <c r="V76" s="132"/>
      <c r="W76" s="131">
        <f>ROUND(V76*$C$76,2)</f>
        <v>0</v>
      </c>
      <c r="X76" s="132"/>
      <c r="Y76" s="131">
        <f>ROUND(X76*$C$76,2)</f>
        <v>0</v>
      </c>
      <c r="Z76" s="132"/>
      <c r="AA76" s="131">
        <f>ROUND(Z76*$C$76,2)</f>
        <v>0</v>
      </c>
      <c r="AB76" s="132">
        <v>0.3</v>
      </c>
      <c r="AC76" s="131">
        <f>ROUND(AB76*$C$76,2)</f>
        <v>0</v>
      </c>
      <c r="AD76" s="132">
        <v>0.3</v>
      </c>
      <c r="AE76" s="131">
        <f>ROUND(AD76*$C$76,2)</f>
        <v>0</v>
      </c>
      <c r="AF76" s="132">
        <v>0.4</v>
      </c>
      <c r="AG76" s="131">
        <f>ROUNDUP(AF76*$C$76,2)</f>
        <v>0</v>
      </c>
      <c r="AH76" s="132"/>
      <c r="AI76" s="131">
        <f>ROUND(AH76*$C$76,2)</f>
        <v>0</v>
      </c>
      <c r="AJ76" s="132"/>
      <c r="AK76" s="131">
        <f>ROUND(AJ76*$C$76,2)</f>
        <v>0</v>
      </c>
      <c r="AL76" s="132"/>
      <c r="AM76" s="131">
        <f>ROUND(AL76*$C$76,2)</f>
        <v>0</v>
      </c>
      <c r="AN76" s="132"/>
      <c r="AO76" s="131">
        <f>ROUND(AN76*$C$76,2)</f>
        <v>0</v>
      </c>
      <c r="AP76" s="132"/>
      <c r="AQ76" s="131">
        <f>ROUND(AP76*$C$76,2)</f>
        <v>0</v>
      </c>
      <c r="AR76" s="132"/>
      <c r="AS76" s="131">
        <f>ROUND(AR76*$C$76,2)</f>
        <v>0</v>
      </c>
      <c r="AT76" s="132"/>
      <c r="AU76" s="131">
        <f>ROUND(AT76*$C$76,2)</f>
        <v>0</v>
      </c>
      <c r="AV76" s="132"/>
      <c r="AW76" s="131">
        <f>ROUND(AV76*$C$76,2)</f>
        <v>0</v>
      </c>
      <c r="AX76" s="132"/>
      <c r="AY76" s="131">
        <f>ROUND(AX76*$C$76,2)</f>
        <v>0</v>
      </c>
      <c r="AZ76" s="132" t="e">
        <f t="shared" si="2"/>
        <v>#DIV/0!</v>
      </c>
      <c r="BA76" s="131">
        <f t="shared" si="3"/>
        <v>0</v>
      </c>
    </row>
    <row r="77" spans="1:53" x14ac:dyDescent="0.2">
      <c r="A77" s="129" t="str">
        <f>'P.O. GERAL'!A449</f>
        <v>4.18</v>
      </c>
      <c r="B77" s="136" t="str">
        <f>'P.O. GERAL'!D449</f>
        <v>INSTALAÇÕES SANITÁRIAS</v>
      </c>
      <c r="C77" s="131">
        <f>'P.O. GERAL'!I462</f>
        <v>0</v>
      </c>
      <c r="D77" s="132"/>
      <c r="E77" s="131">
        <f>ROUND(D77*$C$77,2)</f>
        <v>0</v>
      </c>
      <c r="F77" s="132"/>
      <c r="G77" s="131">
        <f>ROUND(F77*$C$77,2)</f>
        <v>0</v>
      </c>
      <c r="H77" s="132"/>
      <c r="I77" s="131">
        <f>ROUND(H77*$C$77,2)</f>
        <v>0</v>
      </c>
      <c r="J77" s="132"/>
      <c r="K77" s="131">
        <f>ROUND(J77*$C$77,2)</f>
        <v>0</v>
      </c>
      <c r="L77" s="132"/>
      <c r="M77" s="131">
        <f>ROUND(L77*$C$77,2)</f>
        <v>0</v>
      </c>
      <c r="N77" s="132"/>
      <c r="O77" s="131">
        <f>ROUND(N77*$C$77,2)</f>
        <v>0</v>
      </c>
      <c r="P77" s="132"/>
      <c r="Q77" s="131">
        <f>ROUND(P77*$C$77,2)</f>
        <v>0</v>
      </c>
      <c r="R77" s="132"/>
      <c r="S77" s="131">
        <f>ROUND(R77*$C$77,2)</f>
        <v>0</v>
      </c>
      <c r="T77" s="132"/>
      <c r="U77" s="131">
        <f>ROUND(T77*$C$77,2)</f>
        <v>0</v>
      </c>
      <c r="V77" s="132"/>
      <c r="W77" s="131">
        <f>ROUND(V77*$C$77,2)</f>
        <v>0</v>
      </c>
      <c r="X77" s="132"/>
      <c r="Y77" s="131">
        <f>ROUND(X77*$C$77,2)</f>
        <v>0</v>
      </c>
      <c r="Z77" s="132"/>
      <c r="AA77" s="131">
        <f>ROUND(Z77*$C$77,2)</f>
        <v>0</v>
      </c>
      <c r="AB77" s="132">
        <v>0.3</v>
      </c>
      <c r="AC77" s="131">
        <f>ROUND(AB77*$C$77,2)</f>
        <v>0</v>
      </c>
      <c r="AD77" s="132">
        <v>0.3</v>
      </c>
      <c r="AE77" s="131">
        <f>ROUND(AD77*$C$77,2)</f>
        <v>0</v>
      </c>
      <c r="AF77" s="132">
        <v>0.4</v>
      </c>
      <c r="AG77" s="131">
        <f>ROUND(AF77*$C$77,2)</f>
        <v>0</v>
      </c>
      <c r="AH77" s="132"/>
      <c r="AI77" s="131">
        <f>ROUND(AH77*$C$77,2)</f>
        <v>0</v>
      </c>
      <c r="AJ77" s="132"/>
      <c r="AK77" s="131">
        <f>ROUND(AJ77*$C$77,2)</f>
        <v>0</v>
      </c>
      <c r="AL77" s="132"/>
      <c r="AM77" s="131">
        <f>ROUND(AL77*$C$77,2)</f>
        <v>0</v>
      </c>
      <c r="AN77" s="132"/>
      <c r="AO77" s="131">
        <f>ROUND(AN77*$C$77,2)</f>
        <v>0</v>
      </c>
      <c r="AP77" s="132"/>
      <c r="AQ77" s="131">
        <f>ROUND(AP77*$C$77,2)</f>
        <v>0</v>
      </c>
      <c r="AR77" s="132"/>
      <c r="AS77" s="131">
        <f>ROUND(AR77*$C$77,2)</f>
        <v>0</v>
      </c>
      <c r="AT77" s="132"/>
      <c r="AU77" s="131">
        <f>ROUND(AT77*$C$77,2)</f>
        <v>0</v>
      </c>
      <c r="AV77" s="132"/>
      <c r="AW77" s="131">
        <f>ROUND(AV77*$C$77,2)</f>
        <v>0</v>
      </c>
      <c r="AX77" s="132"/>
      <c r="AY77" s="131">
        <f>ROUND(AX77*$C$77,2)</f>
        <v>0</v>
      </c>
      <c r="AZ77" s="132" t="e">
        <f t="shared" si="2"/>
        <v>#DIV/0!</v>
      </c>
      <c r="BA77" s="131">
        <f t="shared" si="3"/>
        <v>0</v>
      </c>
    </row>
    <row r="78" spans="1:53" x14ac:dyDescent="0.2">
      <c r="A78" s="129" t="str">
        <f>'P.O. GERAL'!A463</f>
        <v>4.19</v>
      </c>
      <c r="B78" s="136" t="str">
        <f>'P.O. GERAL'!D463</f>
        <v>REVESTIMENTO DE FORROS</v>
      </c>
      <c r="C78" s="131">
        <f>'P.O. GERAL'!I465</f>
        <v>0</v>
      </c>
      <c r="D78" s="132"/>
      <c r="E78" s="131">
        <f>ROUND(D78*$C$78,2)</f>
        <v>0</v>
      </c>
      <c r="F78" s="132"/>
      <c r="G78" s="131">
        <f>ROUND(F78*$C$78,2)</f>
        <v>0</v>
      </c>
      <c r="H78" s="132"/>
      <c r="I78" s="131">
        <f>ROUND(H78*$C$78,2)</f>
        <v>0</v>
      </c>
      <c r="J78" s="132"/>
      <c r="K78" s="131">
        <f>ROUND(J78*$C$78,2)</f>
        <v>0</v>
      </c>
      <c r="L78" s="132"/>
      <c r="M78" s="131">
        <f>ROUND(L78*$C$78,2)</f>
        <v>0</v>
      </c>
      <c r="N78" s="132"/>
      <c r="O78" s="131">
        <f>ROUND(N78*$C$78,2)</f>
        <v>0</v>
      </c>
      <c r="P78" s="132"/>
      <c r="Q78" s="131">
        <f>ROUND(P78*$C$78,2)</f>
        <v>0</v>
      </c>
      <c r="R78" s="132"/>
      <c r="S78" s="131">
        <f>ROUND(R78*$C$78,2)</f>
        <v>0</v>
      </c>
      <c r="T78" s="132"/>
      <c r="U78" s="131">
        <f>ROUND(T78*$C$78,2)</f>
        <v>0</v>
      </c>
      <c r="V78" s="132"/>
      <c r="W78" s="131">
        <f>ROUND(V78*$C$78,2)</f>
        <v>0</v>
      </c>
      <c r="X78" s="132"/>
      <c r="Y78" s="131">
        <f>ROUND(X78*$C$78,2)</f>
        <v>0</v>
      </c>
      <c r="Z78" s="132"/>
      <c r="AA78" s="131">
        <f>ROUND(Z78*$C$78,2)</f>
        <v>0</v>
      </c>
      <c r="AB78" s="132"/>
      <c r="AC78" s="131">
        <f>ROUND(AB78*$C$78,2)</f>
        <v>0</v>
      </c>
      <c r="AD78" s="132"/>
      <c r="AE78" s="131">
        <f>ROUND(AD78*$C$78,2)</f>
        <v>0</v>
      </c>
      <c r="AF78" s="132"/>
      <c r="AG78" s="131">
        <f>ROUND(AF78*$C$78,2)</f>
        <v>0</v>
      </c>
      <c r="AH78" s="132">
        <v>0.3</v>
      </c>
      <c r="AI78" s="131">
        <f>ROUND(AH78*$C$78,2)</f>
        <v>0</v>
      </c>
      <c r="AJ78" s="132">
        <v>0.3</v>
      </c>
      <c r="AK78" s="131">
        <f>ROUND(AJ78*$C$78,2)</f>
        <v>0</v>
      </c>
      <c r="AL78" s="132">
        <v>0.2</v>
      </c>
      <c r="AM78" s="131">
        <f>ROUND(AL78*$C$78,2)</f>
        <v>0</v>
      </c>
      <c r="AN78" s="132">
        <v>0.2</v>
      </c>
      <c r="AO78" s="131">
        <f>ROUNDDOWN(AN78*$C$78,2)</f>
        <v>0</v>
      </c>
      <c r="AP78" s="132"/>
      <c r="AQ78" s="131">
        <f>ROUND(AP78*$C$78,2)</f>
        <v>0</v>
      </c>
      <c r="AR78" s="132"/>
      <c r="AS78" s="131">
        <f>ROUND(AR78*$C$78,2)</f>
        <v>0</v>
      </c>
      <c r="AT78" s="132"/>
      <c r="AU78" s="131">
        <f>ROUND(AT78*$C$78,2)</f>
        <v>0</v>
      </c>
      <c r="AV78" s="132"/>
      <c r="AW78" s="131">
        <f>ROUND(AV78*$C$78,2)</f>
        <v>0</v>
      </c>
      <c r="AX78" s="132"/>
      <c r="AY78" s="131">
        <f>ROUND(AX78*$C$78,2)</f>
        <v>0</v>
      </c>
      <c r="AZ78" s="132" t="e">
        <f t="shared" si="2"/>
        <v>#DIV/0!</v>
      </c>
      <c r="BA78" s="131">
        <f t="shared" si="3"/>
        <v>0</v>
      </c>
    </row>
    <row r="79" spans="1:53" x14ac:dyDescent="0.2">
      <c r="A79" s="129" t="str">
        <f>'P.O. GERAL'!A466</f>
        <v>4.20</v>
      </c>
      <c r="B79" s="136" t="str">
        <f>'P.O. GERAL'!D466</f>
        <v>REVESTIMENTO DE PAREDES</v>
      </c>
      <c r="C79" s="131">
        <f>'P.O. GERAL'!I473</f>
        <v>0</v>
      </c>
      <c r="D79" s="132"/>
      <c r="E79" s="131">
        <f>ROUND(D79*$C$79,2)</f>
        <v>0</v>
      </c>
      <c r="F79" s="132"/>
      <c r="G79" s="131">
        <f>ROUND(F79*$C$79,2)</f>
        <v>0</v>
      </c>
      <c r="H79" s="132"/>
      <c r="I79" s="131">
        <f>ROUND(H79*$C$79,2)</f>
        <v>0</v>
      </c>
      <c r="J79" s="132"/>
      <c r="K79" s="131">
        <f>ROUND(J79*$C$79,2)</f>
        <v>0</v>
      </c>
      <c r="L79" s="132"/>
      <c r="M79" s="131">
        <f>ROUND(L79*$C$79,2)</f>
        <v>0</v>
      </c>
      <c r="N79" s="132"/>
      <c r="O79" s="131">
        <f>ROUND(N79*$C$79,2)</f>
        <v>0</v>
      </c>
      <c r="P79" s="132"/>
      <c r="Q79" s="131">
        <f>ROUND(P79*$C$79,2)</f>
        <v>0</v>
      </c>
      <c r="R79" s="132"/>
      <c r="S79" s="131">
        <f>ROUND(R79*$C$79,2)</f>
        <v>0</v>
      </c>
      <c r="T79" s="132"/>
      <c r="U79" s="131">
        <f>ROUND(T79*$C$79,2)</f>
        <v>0</v>
      </c>
      <c r="V79" s="132"/>
      <c r="W79" s="131">
        <f>ROUND(V79*$C$79,2)</f>
        <v>0</v>
      </c>
      <c r="X79" s="132"/>
      <c r="Y79" s="131">
        <f>ROUND(X79*$C$79,2)</f>
        <v>0</v>
      </c>
      <c r="Z79" s="132"/>
      <c r="AA79" s="131">
        <f>ROUND(Z79*$C$79,2)</f>
        <v>0</v>
      </c>
      <c r="AB79" s="132"/>
      <c r="AC79" s="131">
        <f>ROUND(AB79*$C$79,2)</f>
        <v>0</v>
      </c>
      <c r="AD79" s="132"/>
      <c r="AE79" s="131">
        <f>ROUND(AD79*$C$79,2)</f>
        <v>0</v>
      </c>
      <c r="AF79" s="132"/>
      <c r="AG79" s="131">
        <f>ROUND(AF79*$C$79,2)</f>
        <v>0</v>
      </c>
      <c r="AH79" s="132">
        <v>0.3</v>
      </c>
      <c r="AI79" s="131">
        <f>ROUND(AH79*$C$79,2)</f>
        <v>0</v>
      </c>
      <c r="AJ79" s="132">
        <v>0.3</v>
      </c>
      <c r="AK79" s="131">
        <f>ROUNDDOWN(AJ79*$C$79,2)</f>
        <v>0</v>
      </c>
      <c r="AL79" s="132">
        <v>0.2</v>
      </c>
      <c r="AM79" s="131">
        <f>ROUND(AL79*$C$79,2)</f>
        <v>0</v>
      </c>
      <c r="AN79" s="132">
        <v>0.2</v>
      </c>
      <c r="AO79" s="131">
        <f>ROUND(AN79*$C$79,2)</f>
        <v>0</v>
      </c>
      <c r="AP79" s="132"/>
      <c r="AQ79" s="131">
        <f>ROUND(AP79*$C$79,2)</f>
        <v>0</v>
      </c>
      <c r="AR79" s="132"/>
      <c r="AS79" s="131">
        <f>ROUND(AR79*$C$79,2)</f>
        <v>0</v>
      </c>
      <c r="AT79" s="132"/>
      <c r="AU79" s="131">
        <f>ROUND(AT79*$C$79,2)</f>
        <v>0</v>
      </c>
      <c r="AV79" s="132"/>
      <c r="AW79" s="131">
        <f>ROUND(AV79*$C$79,2)</f>
        <v>0</v>
      </c>
      <c r="AX79" s="132"/>
      <c r="AY79" s="131">
        <f>ROUND(AX79*$C$79,2)</f>
        <v>0</v>
      </c>
      <c r="AZ79" s="132" t="e">
        <f t="shared" si="2"/>
        <v>#DIV/0!</v>
      </c>
      <c r="BA79" s="131">
        <f t="shared" si="3"/>
        <v>0</v>
      </c>
    </row>
    <row r="80" spans="1:53" x14ac:dyDescent="0.2">
      <c r="A80" s="129" t="str">
        <f>'P.O. GERAL'!A474</f>
        <v>4.21</v>
      </c>
      <c r="B80" s="136" t="str">
        <f>'P.O. GERAL'!D474</f>
        <v>REVESTIMENTO DE PISOS</v>
      </c>
      <c r="C80" s="131">
        <f>'P.O. GERAL'!I478</f>
        <v>0</v>
      </c>
      <c r="D80" s="132"/>
      <c r="E80" s="131">
        <f>ROUND(D80*$C$80,2)</f>
        <v>0</v>
      </c>
      <c r="F80" s="132"/>
      <c r="G80" s="131">
        <f>ROUND(F80*$C$80,2)</f>
        <v>0</v>
      </c>
      <c r="H80" s="132"/>
      <c r="I80" s="131">
        <f>ROUND(H80*$C$80,2)</f>
        <v>0</v>
      </c>
      <c r="J80" s="132"/>
      <c r="K80" s="131">
        <f>ROUND(J80*$C$80,2)</f>
        <v>0</v>
      </c>
      <c r="L80" s="132"/>
      <c r="M80" s="131">
        <f>ROUND(L80*$C$80,2)</f>
        <v>0</v>
      </c>
      <c r="N80" s="132"/>
      <c r="O80" s="131">
        <f>ROUND(N80*$C$80,2)</f>
        <v>0</v>
      </c>
      <c r="P80" s="132"/>
      <c r="Q80" s="131">
        <f>ROUND(P80*$C$80,2)</f>
        <v>0</v>
      </c>
      <c r="R80" s="132"/>
      <c r="S80" s="131">
        <f>ROUND(R80*$C$80,2)</f>
        <v>0</v>
      </c>
      <c r="T80" s="132"/>
      <c r="U80" s="131">
        <f>ROUND(T80*$C$80,2)</f>
        <v>0</v>
      </c>
      <c r="V80" s="132"/>
      <c r="W80" s="131">
        <f>ROUND(V80*$C$80,2)</f>
        <v>0</v>
      </c>
      <c r="X80" s="132"/>
      <c r="Y80" s="131">
        <f>ROUND(X80*$C$80,2)</f>
        <v>0</v>
      </c>
      <c r="Z80" s="132"/>
      <c r="AA80" s="131">
        <f>ROUND(Z80*$C$80,2)</f>
        <v>0</v>
      </c>
      <c r="AB80" s="132"/>
      <c r="AC80" s="131">
        <f>ROUND(AB80*$C$80,2)</f>
        <v>0</v>
      </c>
      <c r="AD80" s="132"/>
      <c r="AE80" s="131">
        <f>ROUND(AD80*$C$80,2)</f>
        <v>0</v>
      </c>
      <c r="AF80" s="132"/>
      <c r="AG80" s="131">
        <f>ROUND(AF80*$C$80,2)</f>
        <v>0</v>
      </c>
      <c r="AH80" s="132">
        <v>0.3</v>
      </c>
      <c r="AI80" s="131">
        <f>ROUND(AH80*$C$80,2)</f>
        <v>0</v>
      </c>
      <c r="AJ80" s="132">
        <v>0.3</v>
      </c>
      <c r="AK80" s="131">
        <f>ROUND(AJ80*$C$80,2)</f>
        <v>0</v>
      </c>
      <c r="AL80" s="132">
        <v>0.2</v>
      </c>
      <c r="AM80" s="131">
        <f>ROUND(AL80*$C$80,2)</f>
        <v>0</v>
      </c>
      <c r="AN80" s="132">
        <v>0.2</v>
      </c>
      <c r="AO80" s="131">
        <f>ROUNDUP(AN80*$C$80,2)</f>
        <v>0</v>
      </c>
      <c r="AP80" s="132"/>
      <c r="AQ80" s="131">
        <f>ROUND(AP80*$C$80,2)</f>
        <v>0</v>
      </c>
      <c r="AR80" s="132"/>
      <c r="AS80" s="131">
        <f>ROUND(AR80*$C$80,2)</f>
        <v>0</v>
      </c>
      <c r="AT80" s="132"/>
      <c r="AU80" s="131">
        <f>ROUND(AT80*$C$80,2)</f>
        <v>0</v>
      </c>
      <c r="AV80" s="132"/>
      <c r="AW80" s="131">
        <f>ROUND(AV80*$C$80,2)</f>
        <v>0</v>
      </c>
      <c r="AX80" s="132"/>
      <c r="AY80" s="131">
        <f>ROUND(AX80*$C$80,2)</f>
        <v>0</v>
      </c>
      <c r="AZ80" s="132" t="e">
        <f t="shared" si="2"/>
        <v>#DIV/0!</v>
      </c>
      <c r="BA80" s="131">
        <f t="shared" si="3"/>
        <v>0</v>
      </c>
    </row>
    <row r="81" spans="1:53" x14ac:dyDescent="0.2">
      <c r="A81" s="129" t="str">
        <f>'P.O. GERAL'!A479</f>
        <v>4.22</v>
      </c>
      <c r="B81" s="136" t="str">
        <f>'P.O. GERAL'!D479</f>
        <v>ACABAMENTOS DE MARMORARIA</v>
      </c>
      <c r="C81" s="131">
        <f>'P.O. GERAL'!I484</f>
        <v>0</v>
      </c>
      <c r="D81" s="132"/>
      <c r="E81" s="131">
        <f>ROUND(D81*$C$81,2)</f>
        <v>0</v>
      </c>
      <c r="F81" s="132"/>
      <c r="G81" s="131">
        <f>ROUND(F81*$C$81,2)</f>
        <v>0</v>
      </c>
      <c r="H81" s="132"/>
      <c r="I81" s="131">
        <f>ROUND(H81*$C$81,2)</f>
        <v>0</v>
      </c>
      <c r="J81" s="132"/>
      <c r="K81" s="131">
        <f>ROUND(J81*$C$81,2)</f>
        <v>0</v>
      </c>
      <c r="L81" s="132"/>
      <c r="M81" s="131">
        <f>ROUND(L81*$C$81,2)</f>
        <v>0</v>
      </c>
      <c r="N81" s="132"/>
      <c r="O81" s="131">
        <f>ROUND(N81*$C$81,2)</f>
        <v>0</v>
      </c>
      <c r="P81" s="132"/>
      <c r="Q81" s="131">
        <f>ROUND(P81*$C$81,2)</f>
        <v>0</v>
      </c>
      <c r="R81" s="132"/>
      <c r="S81" s="131">
        <f>ROUND(R81*$C$81,2)</f>
        <v>0</v>
      </c>
      <c r="T81" s="132"/>
      <c r="U81" s="131">
        <f>ROUND(T81*$C$81,2)</f>
        <v>0</v>
      </c>
      <c r="V81" s="132"/>
      <c r="W81" s="131">
        <f>ROUND(V81*$C$81,2)</f>
        <v>0</v>
      </c>
      <c r="X81" s="132"/>
      <c r="Y81" s="131">
        <f>ROUND(X81*$C$81,2)</f>
        <v>0</v>
      </c>
      <c r="Z81" s="132"/>
      <c r="AA81" s="131">
        <f>ROUND(Z81*$C$81,2)</f>
        <v>0</v>
      </c>
      <c r="AB81" s="132"/>
      <c r="AC81" s="131">
        <f>ROUND(AB81*$C$81,2)</f>
        <v>0</v>
      </c>
      <c r="AD81" s="132"/>
      <c r="AE81" s="131">
        <f>ROUND(AD81*$C$81,2)</f>
        <v>0</v>
      </c>
      <c r="AF81" s="132"/>
      <c r="AG81" s="131">
        <f>ROUND(AF81*$C$81,2)</f>
        <v>0</v>
      </c>
      <c r="AH81" s="132">
        <v>0.3</v>
      </c>
      <c r="AI81" s="131">
        <f>ROUND(AH81*$C$81,2)</f>
        <v>0</v>
      </c>
      <c r="AJ81" s="132">
        <v>0.3</v>
      </c>
      <c r="AK81" s="131">
        <f>ROUND(AJ81*$C$81,2)</f>
        <v>0</v>
      </c>
      <c r="AL81" s="132">
        <v>0.2</v>
      </c>
      <c r="AM81" s="131">
        <f>ROUND(AL81*$C$81,2)</f>
        <v>0</v>
      </c>
      <c r="AN81" s="132">
        <v>0.2</v>
      </c>
      <c r="AO81" s="131">
        <f>ROUNDDOWN(AN81*$C$81,2)</f>
        <v>0</v>
      </c>
      <c r="AP81" s="132"/>
      <c r="AQ81" s="131">
        <f>ROUND(AP81*$C$81,2)</f>
        <v>0</v>
      </c>
      <c r="AR81" s="132"/>
      <c r="AS81" s="131">
        <f>ROUND(AR81*$C$81,2)</f>
        <v>0</v>
      </c>
      <c r="AT81" s="132"/>
      <c r="AU81" s="131">
        <f>ROUND(AT81*$C$81,2)</f>
        <v>0</v>
      </c>
      <c r="AV81" s="132"/>
      <c r="AW81" s="131">
        <f>ROUND(AV81*$C$81,2)</f>
        <v>0</v>
      </c>
      <c r="AX81" s="132"/>
      <c r="AY81" s="131">
        <f>ROUND(AX81*$C$81,2)</f>
        <v>0</v>
      </c>
      <c r="AZ81" s="132" t="e">
        <f t="shared" si="2"/>
        <v>#DIV/0!</v>
      </c>
      <c r="BA81" s="131">
        <f t="shared" si="3"/>
        <v>0</v>
      </c>
    </row>
    <row r="82" spans="1:53" x14ac:dyDescent="0.2">
      <c r="A82" s="129" t="str">
        <f>'P.O. GERAL'!A485</f>
        <v>4.23</v>
      </c>
      <c r="B82" s="136" t="str">
        <f>'P.O. GERAL'!D485</f>
        <v>ESQUADRIAS</v>
      </c>
      <c r="C82" s="131">
        <f>'P.O. GERAL'!I503</f>
        <v>0</v>
      </c>
      <c r="D82" s="132"/>
      <c r="E82" s="131">
        <f>ROUND(D82*$C$82,2)</f>
        <v>0</v>
      </c>
      <c r="F82" s="132"/>
      <c r="G82" s="131">
        <f>ROUND(F82*$C$82,2)</f>
        <v>0</v>
      </c>
      <c r="H82" s="132"/>
      <c r="I82" s="131">
        <f>ROUND(H82*$C$82,2)</f>
        <v>0</v>
      </c>
      <c r="J82" s="132"/>
      <c r="K82" s="131">
        <f>ROUND(J82*$C$82,2)</f>
        <v>0</v>
      </c>
      <c r="L82" s="132"/>
      <c r="M82" s="131">
        <f>ROUND(L82*$C$82,2)</f>
        <v>0</v>
      </c>
      <c r="N82" s="132"/>
      <c r="O82" s="131">
        <f>ROUND(N82*$C$82,2)</f>
        <v>0</v>
      </c>
      <c r="P82" s="132"/>
      <c r="Q82" s="131">
        <f>ROUND(P82*$C$82,2)</f>
        <v>0</v>
      </c>
      <c r="R82" s="132"/>
      <c r="S82" s="131">
        <f>ROUND(R82*$C$82,2)</f>
        <v>0</v>
      </c>
      <c r="T82" s="132"/>
      <c r="U82" s="131">
        <f>ROUND(T82*$C$82,2)</f>
        <v>0</v>
      </c>
      <c r="V82" s="132"/>
      <c r="W82" s="131">
        <f>ROUND(V82*$C$82,2)</f>
        <v>0</v>
      </c>
      <c r="X82" s="132"/>
      <c r="Y82" s="131">
        <f>ROUND(X82*$C$82,2)</f>
        <v>0</v>
      </c>
      <c r="Z82" s="132"/>
      <c r="AA82" s="131">
        <f>ROUND(Z82*$C$82,2)</f>
        <v>0</v>
      </c>
      <c r="AB82" s="132"/>
      <c r="AC82" s="131">
        <f>ROUND(AB82*$C$82,2)</f>
        <v>0</v>
      </c>
      <c r="AD82" s="132"/>
      <c r="AE82" s="131">
        <f>ROUND(AD82*$C$82,2)</f>
        <v>0</v>
      </c>
      <c r="AF82" s="132"/>
      <c r="AG82" s="131">
        <f>ROUND(AF82*$C$82,2)</f>
        <v>0</v>
      </c>
      <c r="AH82" s="132">
        <v>1</v>
      </c>
      <c r="AI82" s="131">
        <f>ROUND(AH82*$C$82,2)</f>
        <v>0</v>
      </c>
      <c r="AJ82" s="132"/>
      <c r="AK82" s="131">
        <f>ROUND(AJ82*$C$82,2)</f>
        <v>0</v>
      </c>
      <c r="AL82" s="132"/>
      <c r="AM82" s="131">
        <f>ROUND(AL82*$C$82,2)</f>
        <v>0</v>
      </c>
      <c r="AN82" s="132"/>
      <c r="AO82" s="131">
        <f>ROUND(AN82*$C$82,2)</f>
        <v>0</v>
      </c>
      <c r="AP82" s="132"/>
      <c r="AQ82" s="131">
        <f>ROUND(AP82*$C$82,2)</f>
        <v>0</v>
      </c>
      <c r="AR82" s="132"/>
      <c r="AS82" s="131">
        <f>ROUND(AR82*$C$82,2)</f>
        <v>0</v>
      </c>
      <c r="AT82" s="132"/>
      <c r="AU82" s="131">
        <f>ROUND(AT82*$C$82,2)</f>
        <v>0</v>
      </c>
      <c r="AV82" s="132"/>
      <c r="AW82" s="131">
        <f>ROUND(AV82*$C$82,2)</f>
        <v>0</v>
      </c>
      <c r="AX82" s="132"/>
      <c r="AY82" s="131">
        <f>ROUND(AX82*$C$82,2)</f>
        <v>0</v>
      </c>
      <c r="AZ82" s="132" t="e">
        <f t="shared" si="2"/>
        <v>#DIV/0!</v>
      </c>
      <c r="BA82" s="131">
        <f t="shared" si="3"/>
        <v>0</v>
      </c>
    </row>
    <row r="83" spans="1:53" x14ac:dyDescent="0.2">
      <c r="A83" s="129" t="str">
        <f>'P.O. GERAL'!A504</f>
        <v>4.24</v>
      </c>
      <c r="B83" s="136" t="str">
        <f>'P.O. GERAL'!D504</f>
        <v>PROJETO DE COMBATE A INCÊNDIOS E ABRIGO DE GÁS</v>
      </c>
      <c r="C83" s="131">
        <f>'P.O. GERAL'!I534</f>
        <v>0</v>
      </c>
      <c r="D83" s="132"/>
      <c r="E83" s="131">
        <f>ROUND(D83*$C$83,2)</f>
        <v>0</v>
      </c>
      <c r="F83" s="132"/>
      <c r="G83" s="131">
        <f>ROUND(F83*$C$83,2)</f>
        <v>0</v>
      </c>
      <c r="H83" s="132"/>
      <c r="I83" s="131">
        <f>ROUND(H83*$C$83,2)</f>
        <v>0</v>
      </c>
      <c r="J83" s="132"/>
      <c r="K83" s="131">
        <f>ROUND(J83*$C$83,2)</f>
        <v>0</v>
      </c>
      <c r="L83" s="132"/>
      <c r="M83" s="131">
        <f>ROUND(L83*$C$83,2)</f>
        <v>0</v>
      </c>
      <c r="N83" s="132"/>
      <c r="O83" s="131">
        <f>ROUND(N83*$C$83,2)</f>
        <v>0</v>
      </c>
      <c r="P83" s="132"/>
      <c r="Q83" s="131">
        <f>ROUND(P83*$C$83,2)</f>
        <v>0</v>
      </c>
      <c r="R83" s="132"/>
      <c r="S83" s="131">
        <f>ROUND(R83*$C$83,2)</f>
        <v>0</v>
      </c>
      <c r="T83" s="132"/>
      <c r="U83" s="131">
        <f>ROUND(T83*$C$83,2)</f>
        <v>0</v>
      </c>
      <c r="V83" s="132"/>
      <c r="W83" s="131">
        <f>ROUND(V83*$C$83,2)</f>
        <v>0</v>
      </c>
      <c r="X83" s="132"/>
      <c r="Y83" s="131">
        <f>ROUND(X83*$C$83,2)</f>
        <v>0</v>
      </c>
      <c r="Z83" s="132"/>
      <c r="AA83" s="131">
        <f>ROUND(Z83*$C$83,2)</f>
        <v>0</v>
      </c>
      <c r="AB83" s="132"/>
      <c r="AC83" s="131">
        <f>ROUND(AB83*$C$83,2)</f>
        <v>0</v>
      </c>
      <c r="AD83" s="132"/>
      <c r="AE83" s="131">
        <f>ROUND(AD83*$C$83,2)</f>
        <v>0</v>
      </c>
      <c r="AF83" s="132"/>
      <c r="AG83" s="131">
        <f>ROUND(AF83*$C$83,2)</f>
        <v>0</v>
      </c>
      <c r="AH83" s="132"/>
      <c r="AI83" s="131">
        <f>ROUND(AH83*$C$83,2)</f>
        <v>0</v>
      </c>
      <c r="AJ83" s="132"/>
      <c r="AK83" s="131">
        <f>ROUND(AJ83*$C$83,2)</f>
        <v>0</v>
      </c>
      <c r="AL83" s="132">
        <v>0.1</v>
      </c>
      <c r="AM83" s="131">
        <f>ROUND(AL83*$C$83,2)</f>
        <v>0</v>
      </c>
      <c r="AN83" s="132">
        <v>0.1</v>
      </c>
      <c r="AO83" s="131">
        <f>ROUND(AN83*$C$83,2)</f>
        <v>0</v>
      </c>
      <c r="AP83" s="132">
        <v>0.2</v>
      </c>
      <c r="AQ83" s="131">
        <f>ROUND(AP83*$C$83,2)</f>
        <v>0</v>
      </c>
      <c r="AR83" s="132">
        <v>0.2</v>
      </c>
      <c r="AS83" s="131">
        <f>ROUND(AR83*$C$83,2)</f>
        <v>0</v>
      </c>
      <c r="AT83" s="132">
        <v>0.2</v>
      </c>
      <c r="AU83" s="131">
        <f>ROUND(AT83*$C$83,2)</f>
        <v>0</v>
      </c>
      <c r="AV83" s="132">
        <v>0.2</v>
      </c>
      <c r="AW83" s="131">
        <f>ROUNDUP(AV83*$C$83,2)</f>
        <v>0</v>
      </c>
      <c r="AX83" s="132"/>
      <c r="AY83" s="131">
        <f>ROUND(AX83*$C$83,2)</f>
        <v>0</v>
      </c>
      <c r="AZ83" s="132" t="e">
        <f t="shared" si="2"/>
        <v>#DIV/0!</v>
      </c>
      <c r="BA83" s="131">
        <f t="shared" si="3"/>
        <v>0</v>
      </c>
    </row>
    <row r="84" spans="1:53" s="111" customFormat="1" x14ac:dyDescent="0.2">
      <c r="A84" s="128">
        <f>'P.O. GERAL'!A536</f>
        <v>5</v>
      </c>
      <c r="B84" s="130" t="str">
        <f>'P.O. GERAL'!D536</f>
        <v>PRAÇA EXTERNA</v>
      </c>
      <c r="C84" s="137">
        <f>SUM(C85:C92)</f>
        <v>0</v>
      </c>
      <c r="D84" s="134"/>
      <c r="E84" s="137">
        <f>SUM(E85:E92)</f>
        <v>0</v>
      </c>
      <c r="F84" s="134"/>
      <c r="G84" s="137">
        <f>SUM(G85:G92)</f>
        <v>0</v>
      </c>
      <c r="H84" s="134"/>
      <c r="I84" s="137">
        <f>SUM(I85:I92)</f>
        <v>0</v>
      </c>
      <c r="J84" s="134"/>
      <c r="K84" s="137">
        <f>SUM(K85:K92)</f>
        <v>0</v>
      </c>
      <c r="L84" s="134"/>
      <c r="M84" s="137">
        <f>SUM(M85:M92)</f>
        <v>0</v>
      </c>
      <c r="N84" s="134"/>
      <c r="O84" s="137">
        <f>SUM(O85:O92)</f>
        <v>0</v>
      </c>
      <c r="P84" s="134"/>
      <c r="Q84" s="137">
        <f>SUM(Q85:Q92)</f>
        <v>0</v>
      </c>
      <c r="R84" s="134"/>
      <c r="S84" s="137">
        <f>SUM(S85:S92)</f>
        <v>0</v>
      </c>
      <c r="T84" s="134"/>
      <c r="U84" s="137">
        <f>SUM(U85:U92)</f>
        <v>0</v>
      </c>
      <c r="V84" s="134"/>
      <c r="W84" s="137">
        <f>SUM(W85:W92)</f>
        <v>0</v>
      </c>
      <c r="X84" s="134"/>
      <c r="Y84" s="137">
        <f>SUM(Y85:Y92)</f>
        <v>0</v>
      </c>
      <c r="Z84" s="134"/>
      <c r="AA84" s="137">
        <f>SUM(AA85:AA92)</f>
        <v>0</v>
      </c>
      <c r="AB84" s="134"/>
      <c r="AC84" s="137">
        <f>SUM(AC85:AC92)</f>
        <v>0</v>
      </c>
      <c r="AD84" s="134"/>
      <c r="AE84" s="137">
        <f>SUM(AE85:AE92)</f>
        <v>0</v>
      </c>
      <c r="AF84" s="134"/>
      <c r="AG84" s="137">
        <f>SUM(AG85:AG92)</f>
        <v>0</v>
      </c>
      <c r="AH84" s="134"/>
      <c r="AI84" s="137">
        <f>SUM(AI85:AI92)</f>
        <v>0</v>
      </c>
      <c r="AJ84" s="134"/>
      <c r="AK84" s="137">
        <f>SUM(AK85:AK92)</f>
        <v>0</v>
      </c>
      <c r="AL84" s="134"/>
      <c r="AM84" s="137">
        <f>SUM(AM85:AM92)</f>
        <v>0</v>
      </c>
      <c r="AN84" s="134"/>
      <c r="AO84" s="137">
        <f>SUM(AO85:AO92)</f>
        <v>0</v>
      </c>
      <c r="AP84" s="134"/>
      <c r="AQ84" s="137">
        <f>SUM(AQ85:AQ92)</f>
        <v>0</v>
      </c>
      <c r="AR84" s="134"/>
      <c r="AS84" s="137">
        <f>SUM(AS85:AS92)</f>
        <v>0</v>
      </c>
      <c r="AT84" s="134"/>
      <c r="AU84" s="137">
        <f>SUM(AU85:AU92)</f>
        <v>0</v>
      </c>
      <c r="AV84" s="134"/>
      <c r="AW84" s="137">
        <f>SUM(AW85:AW92)</f>
        <v>0</v>
      </c>
      <c r="AX84" s="134"/>
      <c r="AY84" s="137">
        <f>SUM(AY85:AY92)</f>
        <v>0</v>
      </c>
      <c r="AZ84" s="132" t="e">
        <f t="shared" si="2"/>
        <v>#DIV/0!</v>
      </c>
      <c r="BA84" s="137">
        <f t="shared" si="3"/>
        <v>0</v>
      </c>
    </row>
    <row r="85" spans="1:53" x14ac:dyDescent="0.2">
      <c r="A85" s="129" t="str">
        <f>'P.O. GERAL'!A537</f>
        <v>5.1</v>
      </c>
      <c r="B85" s="136" t="str">
        <f>'P.O. GERAL'!D537</f>
        <v>LIMPEZA</v>
      </c>
      <c r="C85" s="131">
        <f>'P.O. GERAL'!I542</f>
        <v>0</v>
      </c>
      <c r="D85" s="132"/>
      <c r="E85" s="131">
        <f>ROUND(D85*$C$85,2)</f>
        <v>0</v>
      </c>
      <c r="F85" s="132"/>
      <c r="G85" s="131">
        <f>ROUND(F85*$C$85,2)</f>
        <v>0</v>
      </c>
      <c r="H85" s="132"/>
      <c r="I85" s="131">
        <f>ROUND(H85*$C$85,2)</f>
        <v>0</v>
      </c>
      <c r="J85" s="132"/>
      <c r="K85" s="131">
        <f>ROUND(J85*$C$85,2)</f>
        <v>0</v>
      </c>
      <c r="L85" s="132"/>
      <c r="M85" s="131">
        <f>ROUND(L85*$C$85,2)</f>
        <v>0</v>
      </c>
      <c r="N85" s="132"/>
      <c r="O85" s="131">
        <f>ROUND(N85*$C$85,2)</f>
        <v>0</v>
      </c>
      <c r="P85" s="132"/>
      <c r="Q85" s="131">
        <f>ROUND(P85*$C$85,2)</f>
        <v>0</v>
      </c>
      <c r="R85" s="132"/>
      <c r="S85" s="131">
        <f>ROUND(R85*$C$85,2)</f>
        <v>0</v>
      </c>
      <c r="T85" s="132"/>
      <c r="U85" s="131">
        <f>ROUND(T85*$C$85,2)</f>
        <v>0</v>
      </c>
      <c r="V85" s="132"/>
      <c r="W85" s="131">
        <f>ROUND(V85*$C$85,2)</f>
        <v>0</v>
      </c>
      <c r="X85" s="132"/>
      <c r="Y85" s="131">
        <f>ROUND(X85*$C$85,2)</f>
        <v>0</v>
      </c>
      <c r="Z85" s="132"/>
      <c r="AA85" s="131">
        <f>ROUND(Z85*$C$85,2)</f>
        <v>0</v>
      </c>
      <c r="AB85" s="132"/>
      <c r="AC85" s="131">
        <f>ROUND(AB85*$C$85,2)</f>
        <v>0</v>
      </c>
      <c r="AD85" s="132"/>
      <c r="AE85" s="131">
        <f>ROUND(AD85*$C$85,2)</f>
        <v>0</v>
      </c>
      <c r="AF85" s="132"/>
      <c r="AG85" s="131">
        <f>ROUND(AF85*$C$85,2)</f>
        <v>0</v>
      </c>
      <c r="AH85" s="132"/>
      <c r="AI85" s="131">
        <f>ROUND(AH85*$C$85,2)</f>
        <v>0</v>
      </c>
      <c r="AJ85" s="132"/>
      <c r="AK85" s="131">
        <f>ROUND(AJ85*$C$85,2)</f>
        <v>0</v>
      </c>
      <c r="AL85" s="132">
        <v>1</v>
      </c>
      <c r="AM85" s="131">
        <f>ROUND(AL85*$C$85,2)</f>
        <v>0</v>
      </c>
      <c r="AN85" s="132"/>
      <c r="AO85" s="131">
        <f>ROUND(AN85*$C$85,2)</f>
        <v>0</v>
      </c>
      <c r="AP85" s="132"/>
      <c r="AQ85" s="131">
        <f>ROUND(AP85*$C$85,2)</f>
        <v>0</v>
      </c>
      <c r="AR85" s="132"/>
      <c r="AS85" s="131">
        <f>ROUND(AR85*$C$85,2)</f>
        <v>0</v>
      </c>
      <c r="AT85" s="132"/>
      <c r="AU85" s="131">
        <f>ROUND(AT85*$C$85,2)</f>
        <v>0</v>
      </c>
      <c r="AV85" s="132"/>
      <c r="AW85" s="131">
        <f>ROUND(AV85*$C$85,2)</f>
        <v>0</v>
      </c>
      <c r="AX85" s="132"/>
      <c r="AY85" s="131">
        <f>ROUND(AX85*$C$85,2)</f>
        <v>0</v>
      </c>
      <c r="AZ85" s="132" t="e">
        <f t="shared" si="2"/>
        <v>#DIV/0!</v>
      </c>
      <c r="BA85" s="131">
        <f t="shared" si="3"/>
        <v>0</v>
      </c>
    </row>
    <row r="86" spans="1:53" x14ac:dyDescent="0.2">
      <c r="A86" s="129" t="str">
        <f>'P.O. GERAL'!A543</f>
        <v>5.2</v>
      </c>
      <c r="B86" s="136" t="str">
        <f>'P.O. GERAL'!D543</f>
        <v>PISO EM LADRILHO HIDRAULICO</v>
      </c>
      <c r="C86" s="131">
        <f>'P.O. GERAL'!I546</f>
        <v>0</v>
      </c>
      <c r="D86" s="132"/>
      <c r="E86" s="131">
        <f>ROUND(D86*$C$86,2)</f>
        <v>0</v>
      </c>
      <c r="F86" s="132"/>
      <c r="G86" s="131">
        <f>ROUND(F86*$C$86,2)</f>
        <v>0</v>
      </c>
      <c r="H86" s="132"/>
      <c r="I86" s="131">
        <f>ROUND(H86*$C$86,2)</f>
        <v>0</v>
      </c>
      <c r="J86" s="132"/>
      <c r="K86" s="131">
        <f>ROUND(J86*$C$86,2)</f>
        <v>0</v>
      </c>
      <c r="L86" s="132"/>
      <c r="M86" s="131">
        <f>ROUND(L86*$C$86,2)</f>
        <v>0</v>
      </c>
      <c r="N86" s="132"/>
      <c r="O86" s="131">
        <f>ROUND(N86*$C$86,2)</f>
        <v>0</v>
      </c>
      <c r="P86" s="132"/>
      <c r="Q86" s="131">
        <f>ROUND(P86*$C$86,2)</f>
        <v>0</v>
      </c>
      <c r="R86" s="132"/>
      <c r="S86" s="131">
        <f>ROUND(R86*$C$86,2)</f>
        <v>0</v>
      </c>
      <c r="T86" s="132"/>
      <c r="U86" s="131">
        <f>ROUND(T86*$C$86,2)</f>
        <v>0</v>
      </c>
      <c r="V86" s="132"/>
      <c r="W86" s="131">
        <f>ROUND(V86*$C$86,2)</f>
        <v>0</v>
      </c>
      <c r="X86" s="132"/>
      <c r="Y86" s="131">
        <f>ROUND(X86*$C$86,2)</f>
        <v>0</v>
      </c>
      <c r="Z86" s="132"/>
      <c r="AA86" s="131">
        <f>ROUND(Z86*$C$86,2)</f>
        <v>0</v>
      </c>
      <c r="AB86" s="132"/>
      <c r="AC86" s="131">
        <f>ROUND(AB86*$C$86,2)</f>
        <v>0</v>
      </c>
      <c r="AD86" s="132"/>
      <c r="AE86" s="131">
        <f>ROUND(AD86*$C$86,2)</f>
        <v>0</v>
      </c>
      <c r="AF86" s="132"/>
      <c r="AG86" s="131">
        <f>ROUND(AF86*$C$86,2)</f>
        <v>0</v>
      </c>
      <c r="AH86" s="132"/>
      <c r="AI86" s="131">
        <f>ROUND(AH86*$C$86,2)</f>
        <v>0</v>
      </c>
      <c r="AJ86" s="132"/>
      <c r="AK86" s="131">
        <f>ROUND(AJ86*$C$86,2)</f>
        <v>0</v>
      </c>
      <c r="AL86" s="132"/>
      <c r="AM86" s="131">
        <f>ROUND(AL86*$C$86,2)</f>
        <v>0</v>
      </c>
      <c r="AN86" s="132">
        <v>0.2</v>
      </c>
      <c r="AO86" s="131">
        <f>ROUND(AN86*$C$86,2)</f>
        <v>0</v>
      </c>
      <c r="AP86" s="132">
        <v>0.2</v>
      </c>
      <c r="AQ86" s="131">
        <f>ROUND(AP86*$C$86,2)</f>
        <v>0</v>
      </c>
      <c r="AR86" s="132">
        <v>0.2</v>
      </c>
      <c r="AS86" s="131">
        <f>ROUND(AR86*$C$86,2)</f>
        <v>0</v>
      </c>
      <c r="AT86" s="132">
        <v>0.2</v>
      </c>
      <c r="AU86" s="131">
        <f>ROUND(AT86*$C$86,2)</f>
        <v>0</v>
      </c>
      <c r="AV86" s="132">
        <v>0.2</v>
      </c>
      <c r="AW86" s="131">
        <f>ROUNDDOWN(AV86*$C$86,2)</f>
        <v>0</v>
      </c>
      <c r="AX86" s="132"/>
      <c r="AY86" s="131">
        <f>ROUND(AX86*$C$86,2)</f>
        <v>0</v>
      </c>
      <c r="AZ86" s="132" t="e">
        <f t="shared" si="2"/>
        <v>#DIV/0!</v>
      </c>
      <c r="BA86" s="131">
        <f t="shared" si="3"/>
        <v>0</v>
      </c>
    </row>
    <row r="87" spans="1:53" x14ac:dyDescent="0.2">
      <c r="A87" s="129" t="str">
        <f>'P.O. GERAL'!A547</f>
        <v>5.3</v>
      </c>
      <c r="B87" s="136" t="str">
        <f>'P.O. GERAL'!D547</f>
        <v>PISO EMBORRACHADO</v>
      </c>
      <c r="C87" s="131">
        <f>'P.O. GERAL'!I550</f>
        <v>0</v>
      </c>
      <c r="D87" s="132"/>
      <c r="E87" s="131">
        <f>ROUND(D87*$C$87,2)</f>
        <v>0</v>
      </c>
      <c r="F87" s="132"/>
      <c r="G87" s="131">
        <f>ROUND(F87*$C$87,2)</f>
        <v>0</v>
      </c>
      <c r="H87" s="132"/>
      <c r="I87" s="131">
        <f>ROUND(H87*$C$87,2)</f>
        <v>0</v>
      </c>
      <c r="J87" s="132"/>
      <c r="K87" s="131">
        <f>ROUND(J87*$C$87,2)</f>
        <v>0</v>
      </c>
      <c r="L87" s="132"/>
      <c r="M87" s="131">
        <f>ROUND(L87*$C$87,2)</f>
        <v>0</v>
      </c>
      <c r="N87" s="132"/>
      <c r="O87" s="131">
        <f>ROUND(N87*$C$87,2)</f>
        <v>0</v>
      </c>
      <c r="P87" s="132"/>
      <c r="Q87" s="131">
        <f>ROUND(P87*$C$87,2)</f>
        <v>0</v>
      </c>
      <c r="R87" s="132"/>
      <c r="S87" s="131">
        <f>ROUND(R87*$C$87,2)</f>
        <v>0</v>
      </c>
      <c r="T87" s="132"/>
      <c r="U87" s="131">
        <f>ROUND(T87*$C$87,2)</f>
        <v>0</v>
      </c>
      <c r="V87" s="132"/>
      <c r="W87" s="131">
        <f>ROUND(V87*$C$87,2)</f>
        <v>0</v>
      </c>
      <c r="X87" s="132"/>
      <c r="Y87" s="131">
        <f>ROUND(X87*$C$87,2)</f>
        <v>0</v>
      </c>
      <c r="Z87" s="132"/>
      <c r="AA87" s="131">
        <f>ROUND(Z87*$C$87,2)</f>
        <v>0</v>
      </c>
      <c r="AB87" s="132"/>
      <c r="AC87" s="131">
        <f>ROUND(AB87*$C$87,2)</f>
        <v>0</v>
      </c>
      <c r="AD87" s="132"/>
      <c r="AE87" s="131">
        <f>ROUND(AD87*$C$87,2)</f>
        <v>0</v>
      </c>
      <c r="AF87" s="132"/>
      <c r="AG87" s="131">
        <f>ROUND(AF87*$C$87,2)</f>
        <v>0</v>
      </c>
      <c r="AH87" s="132"/>
      <c r="AI87" s="131">
        <f>ROUND(AH87*$C$87,2)</f>
        <v>0</v>
      </c>
      <c r="AJ87" s="132"/>
      <c r="AK87" s="131">
        <f>ROUND(AJ87*$C$87,2)</f>
        <v>0</v>
      </c>
      <c r="AL87" s="132"/>
      <c r="AM87" s="131">
        <f>ROUND(AL87*$C$87,2)</f>
        <v>0</v>
      </c>
      <c r="AN87" s="132"/>
      <c r="AO87" s="131">
        <f>ROUND(AN87*$C$87,2)</f>
        <v>0</v>
      </c>
      <c r="AP87" s="132"/>
      <c r="AQ87" s="131">
        <f>ROUND(AP87*$C$87,2)</f>
        <v>0</v>
      </c>
      <c r="AR87" s="132"/>
      <c r="AS87" s="131">
        <f>ROUND(AR87*$C$87,2)</f>
        <v>0</v>
      </c>
      <c r="AT87" s="132"/>
      <c r="AU87" s="131">
        <f>ROUND(AT87*$C$87,2)</f>
        <v>0</v>
      </c>
      <c r="AV87" s="132">
        <v>0.5</v>
      </c>
      <c r="AW87" s="131">
        <f>ROUND(AV87*$C$87,2)</f>
        <v>0</v>
      </c>
      <c r="AX87" s="132">
        <v>0.5</v>
      </c>
      <c r="AY87" s="131">
        <f>ROUNDDOWN(AX87*$C$87,2)</f>
        <v>0</v>
      </c>
      <c r="AZ87" s="132" t="e">
        <f t="shared" si="2"/>
        <v>#DIV/0!</v>
      </c>
      <c r="BA87" s="131">
        <f t="shared" si="3"/>
        <v>0</v>
      </c>
    </row>
    <row r="88" spans="1:53" x14ac:dyDescent="0.2">
      <c r="A88" s="129" t="str">
        <f>'P.O. GERAL'!A551</f>
        <v>5.4</v>
      </c>
      <c r="B88" s="136" t="str">
        <f>'P.O. GERAL'!D551</f>
        <v>PISO TÁTIL</v>
      </c>
      <c r="C88" s="131">
        <f>'P.O. GERAL'!I554</f>
        <v>0</v>
      </c>
      <c r="D88" s="132"/>
      <c r="E88" s="131">
        <f>ROUND(D88*$C$88,2)</f>
        <v>0</v>
      </c>
      <c r="F88" s="132"/>
      <c r="G88" s="131">
        <f>ROUND(F88*$C$88,2)</f>
        <v>0</v>
      </c>
      <c r="H88" s="132"/>
      <c r="I88" s="131">
        <f>ROUND(H88*$C$88,2)</f>
        <v>0</v>
      </c>
      <c r="J88" s="132"/>
      <c r="K88" s="131">
        <f>ROUND(J88*$C$88,2)</f>
        <v>0</v>
      </c>
      <c r="L88" s="132"/>
      <c r="M88" s="131">
        <f>ROUND(L88*$C$88,2)</f>
        <v>0</v>
      </c>
      <c r="N88" s="132"/>
      <c r="O88" s="131">
        <f>ROUND(N88*$C$88,2)</f>
        <v>0</v>
      </c>
      <c r="P88" s="132"/>
      <c r="Q88" s="131">
        <f>ROUND(P88*$C$88,2)</f>
        <v>0</v>
      </c>
      <c r="R88" s="132"/>
      <c r="S88" s="131">
        <f>ROUND(R88*$C$88,2)</f>
        <v>0</v>
      </c>
      <c r="T88" s="132"/>
      <c r="U88" s="131">
        <f>ROUND(T88*$C$88,2)</f>
        <v>0</v>
      </c>
      <c r="V88" s="132"/>
      <c r="W88" s="131">
        <f>ROUND(V88*$C$88,2)</f>
        <v>0</v>
      </c>
      <c r="X88" s="132"/>
      <c r="Y88" s="131">
        <f>ROUND(X88*$C$88,2)</f>
        <v>0</v>
      </c>
      <c r="Z88" s="132"/>
      <c r="AA88" s="131">
        <f>ROUND(Z88*$C$88,2)</f>
        <v>0</v>
      </c>
      <c r="AB88" s="132"/>
      <c r="AC88" s="131">
        <f>ROUND(AB88*$C$88,2)</f>
        <v>0</v>
      </c>
      <c r="AD88" s="132"/>
      <c r="AE88" s="131">
        <f>ROUND(AD88*$C$88,2)</f>
        <v>0</v>
      </c>
      <c r="AF88" s="132"/>
      <c r="AG88" s="131">
        <f>ROUND(AF88*$C$88,2)</f>
        <v>0</v>
      </c>
      <c r="AH88" s="132"/>
      <c r="AI88" s="131">
        <f>ROUND(AH88*$C$88,2)</f>
        <v>0</v>
      </c>
      <c r="AJ88" s="132"/>
      <c r="AK88" s="131">
        <f>ROUND(AJ88*$C$88,2)</f>
        <v>0</v>
      </c>
      <c r="AL88" s="132"/>
      <c r="AM88" s="131">
        <f>ROUND(AL88*$C$88,2)</f>
        <v>0</v>
      </c>
      <c r="AN88" s="132">
        <v>0.2</v>
      </c>
      <c r="AO88" s="131">
        <f>ROUND(AN88*$C$88,2)</f>
        <v>0</v>
      </c>
      <c r="AP88" s="132">
        <v>0.2</v>
      </c>
      <c r="AQ88" s="131">
        <f>ROUND(AP88*$C$88,2)</f>
        <v>0</v>
      </c>
      <c r="AR88" s="132">
        <v>0.2</v>
      </c>
      <c r="AS88" s="131">
        <f>ROUND(AR88*$C$88,2)</f>
        <v>0</v>
      </c>
      <c r="AT88" s="132">
        <v>0.2</v>
      </c>
      <c r="AU88" s="131">
        <f>ROUNDDOWN(AT88*$C$88,2)</f>
        <v>0</v>
      </c>
      <c r="AV88" s="132">
        <v>0.2</v>
      </c>
      <c r="AW88" s="131">
        <f>ROUNDDOWN(AV88*$C$88,2)</f>
        <v>0</v>
      </c>
      <c r="AX88" s="132"/>
      <c r="AY88" s="131">
        <f>ROUND(AX88*$C$88,2)</f>
        <v>0</v>
      </c>
      <c r="AZ88" s="132" t="e">
        <f t="shared" si="2"/>
        <v>#DIV/0!</v>
      </c>
      <c r="BA88" s="131">
        <f t="shared" si="3"/>
        <v>0</v>
      </c>
    </row>
    <row r="89" spans="1:53" x14ac:dyDescent="0.2">
      <c r="A89" s="129" t="str">
        <f>'P.O. GERAL'!A555</f>
        <v>5.5</v>
      </c>
      <c r="B89" s="136" t="str">
        <f>'P.O. GERAL'!D555</f>
        <v>MEIO FIO</v>
      </c>
      <c r="C89" s="131">
        <f>'P.O. GERAL'!I559</f>
        <v>0</v>
      </c>
      <c r="D89" s="132"/>
      <c r="E89" s="131">
        <f>ROUND(D89*$C$89,2)</f>
        <v>0</v>
      </c>
      <c r="F89" s="132"/>
      <c r="G89" s="131">
        <f>ROUND(F89*$C$89,2)</f>
        <v>0</v>
      </c>
      <c r="H89" s="132"/>
      <c r="I89" s="131">
        <f>ROUND(H89*$C$89,2)</f>
        <v>0</v>
      </c>
      <c r="J89" s="132"/>
      <c r="K89" s="131">
        <f>ROUND(J89*$C$89,2)</f>
        <v>0</v>
      </c>
      <c r="L89" s="132"/>
      <c r="M89" s="131">
        <f>ROUND(L89*$C$89,2)</f>
        <v>0</v>
      </c>
      <c r="N89" s="132"/>
      <c r="O89" s="131">
        <f>ROUND(N89*$C$89,2)</f>
        <v>0</v>
      </c>
      <c r="P89" s="132"/>
      <c r="Q89" s="131">
        <f>ROUND(P89*$C$89,2)</f>
        <v>0</v>
      </c>
      <c r="R89" s="132"/>
      <c r="S89" s="131">
        <f>ROUND(R89*$C$89,2)</f>
        <v>0</v>
      </c>
      <c r="T89" s="132"/>
      <c r="U89" s="131">
        <f>ROUND(T89*$C$89,2)</f>
        <v>0</v>
      </c>
      <c r="V89" s="132"/>
      <c r="W89" s="131">
        <f>ROUND(V89*$C$89,2)</f>
        <v>0</v>
      </c>
      <c r="X89" s="132"/>
      <c r="Y89" s="131">
        <f>ROUND(X89*$C$89,2)</f>
        <v>0</v>
      </c>
      <c r="Z89" s="132"/>
      <c r="AA89" s="131">
        <f>ROUND(Z89*$C$89,2)</f>
        <v>0</v>
      </c>
      <c r="AB89" s="132"/>
      <c r="AC89" s="131">
        <f>ROUND(AB89*$C$89,2)</f>
        <v>0</v>
      </c>
      <c r="AD89" s="132"/>
      <c r="AE89" s="131">
        <f>ROUND(AD89*$C$89,2)</f>
        <v>0</v>
      </c>
      <c r="AF89" s="132"/>
      <c r="AG89" s="131">
        <f>ROUND(AF89*$C$89,2)</f>
        <v>0</v>
      </c>
      <c r="AH89" s="132"/>
      <c r="AI89" s="131">
        <f>ROUND(AH89*$C$89,2)</f>
        <v>0</v>
      </c>
      <c r="AJ89" s="132"/>
      <c r="AK89" s="131">
        <f>ROUND(AJ89*$C$89,2)</f>
        <v>0</v>
      </c>
      <c r="AL89" s="132"/>
      <c r="AM89" s="131">
        <f>ROUND(AL89*$C$89,2)</f>
        <v>0</v>
      </c>
      <c r="AN89" s="132">
        <v>0.2</v>
      </c>
      <c r="AO89" s="131">
        <f>ROUND(AN89*$C$89,2)</f>
        <v>0</v>
      </c>
      <c r="AP89" s="132">
        <v>0.2</v>
      </c>
      <c r="AQ89" s="131">
        <f>ROUND(AP89*$C$89,2)</f>
        <v>0</v>
      </c>
      <c r="AR89" s="132">
        <v>0.2</v>
      </c>
      <c r="AS89" s="131">
        <f>ROUND(AR89*$C$89,2)</f>
        <v>0</v>
      </c>
      <c r="AT89" s="132">
        <v>0.2</v>
      </c>
      <c r="AU89" s="131">
        <f>ROUND(AT89*$C$89,2)</f>
        <v>0</v>
      </c>
      <c r="AV89" s="132">
        <v>0.2</v>
      </c>
      <c r="AW89" s="131">
        <f>ROUNDDOWN(AV89*$C$89,2)</f>
        <v>0</v>
      </c>
      <c r="AX89" s="132"/>
      <c r="AY89" s="131">
        <f>ROUND(AX89*$C$89,2)</f>
        <v>0</v>
      </c>
      <c r="AZ89" s="132" t="e">
        <f t="shared" si="2"/>
        <v>#DIV/0!</v>
      </c>
      <c r="BA89" s="131">
        <f t="shared" si="3"/>
        <v>0</v>
      </c>
    </row>
    <row r="90" spans="1:53" x14ac:dyDescent="0.2">
      <c r="A90" s="129" t="str">
        <f>'P.O. GERAL'!A560</f>
        <v>5.6</v>
      </c>
      <c r="B90" s="136" t="str">
        <f>'P.O. GERAL'!D560</f>
        <v>VEGETAÇÃO</v>
      </c>
      <c r="C90" s="131">
        <f>'P.O. GERAL'!I566</f>
        <v>0</v>
      </c>
      <c r="D90" s="132"/>
      <c r="E90" s="131">
        <f>ROUND(D90*$C$90,2)</f>
        <v>0</v>
      </c>
      <c r="F90" s="132"/>
      <c r="G90" s="131">
        <f>ROUND(F90*$C$90,2)</f>
        <v>0</v>
      </c>
      <c r="H90" s="132"/>
      <c r="I90" s="131">
        <f>ROUND(H90*$C$90,2)</f>
        <v>0</v>
      </c>
      <c r="J90" s="132"/>
      <c r="K90" s="131">
        <f>ROUND(J90*$C$90,2)</f>
        <v>0</v>
      </c>
      <c r="L90" s="132"/>
      <c r="M90" s="131">
        <f>ROUND(L90*$C$90,2)</f>
        <v>0</v>
      </c>
      <c r="N90" s="132"/>
      <c r="O90" s="131">
        <f>ROUND(N90*$C$90,2)</f>
        <v>0</v>
      </c>
      <c r="P90" s="132"/>
      <c r="Q90" s="131">
        <f>ROUND(P90*$C$90,2)</f>
        <v>0</v>
      </c>
      <c r="R90" s="132"/>
      <c r="S90" s="131">
        <f>ROUND(R90*$C$90,2)</f>
        <v>0</v>
      </c>
      <c r="T90" s="132"/>
      <c r="U90" s="131">
        <f>ROUND(T90*$C$90,2)</f>
        <v>0</v>
      </c>
      <c r="V90" s="132"/>
      <c r="W90" s="131">
        <f>ROUND(V90*$C$90,2)</f>
        <v>0</v>
      </c>
      <c r="X90" s="132"/>
      <c r="Y90" s="131">
        <f>ROUND(X90*$C$90,2)</f>
        <v>0</v>
      </c>
      <c r="Z90" s="132"/>
      <c r="AA90" s="131">
        <f>ROUND(Z90*$C$90,2)</f>
        <v>0</v>
      </c>
      <c r="AB90" s="132"/>
      <c r="AC90" s="131">
        <f>ROUND(AB90*$C$90,2)</f>
        <v>0</v>
      </c>
      <c r="AD90" s="132"/>
      <c r="AE90" s="131">
        <f>ROUND(AD90*$C$90,2)</f>
        <v>0</v>
      </c>
      <c r="AF90" s="132"/>
      <c r="AG90" s="131">
        <f>ROUND(AF90*$C$90,2)</f>
        <v>0</v>
      </c>
      <c r="AH90" s="132"/>
      <c r="AI90" s="131">
        <f>ROUND(AH90*$C$90,2)</f>
        <v>0</v>
      </c>
      <c r="AJ90" s="132"/>
      <c r="AK90" s="131">
        <f>ROUND(AJ90*$C$90,2)</f>
        <v>0</v>
      </c>
      <c r="AL90" s="132"/>
      <c r="AM90" s="131">
        <f>ROUND(AL90*$C$90,2)</f>
        <v>0</v>
      </c>
      <c r="AN90" s="132"/>
      <c r="AO90" s="131">
        <f>ROUND(AN90*$C$90,2)</f>
        <v>0</v>
      </c>
      <c r="AP90" s="132"/>
      <c r="AQ90" s="131">
        <f>ROUND(AP90*$C$90,2)</f>
        <v>0</v>
      </c>
      <c r="AR90" s="132"/>
      <c r="AS90" s="131">
        <f>ROUND(AR90*$C$90,2)</f>
        <v>0</v>
      </c>
      <c r="AT90" s="132">
        <v>0.5</v>
      </c>
      <c r="AU90" s="131">
        <f>ROUND(AT90*$C$90,2)</f>
        <v>0</v>
      </c>
      <c r="AV90" s="132">
        <v>0.5</v>
      </c>
      <c r="AW90" s="131">
        <f>ROUND(AV90*$C$90,2)</f>
        <v>0</v>
      </c>
      <c r="AX90" s="132"/>
      <c r="AY90" s="131">
        <f>ROUND(AX90*$C$90,2)</f>
        <v>0</v>
      </c>
      <c r="AZ90" s="132" t="e">
        <f t="shared" si="2"/>
        <v>#DIV/0!</v>
      </c>
      <c r="BA90" s="131">
        <f t="shared" si="3"/>
        <v>0</v>
      </c>
    </row>
    <row r="91" spans="1:53" x14ac:dyDescent="0.2">
      <c r="A91" s="129" t="str">
        <f>'P.O. GERAL'!A567</f>
        <v>5.7</v>
      </c>
      <c r="B91" s="136" t="str">
        <f>'P.O. GERAL'!D567</f>
        <v>PLAYGROUND</v>
      </c>
      <c r="C91" s="131">
        <f>'P.O. GERAL'!I572</f>
        <v>0</v>
      </c>
      <c r="D91" s="132"/>
      <c r="E91" s="131">
        <f>ROUND(D91*$C$91,2)</f>
        <v>0</v>
      </c>
      <c r="F91" s="132"/>
      <c r="G91" s="131">
        <f>ROUND(F91*$C$91,2)</f>
        <v>0</v>
      </c>
      <c r="H91" s="132"/>
      <c r="I91" s="131">
        <f>ROUND(H91*$C$91,2)</f>
        <v>0</v>
      </c>
      <c r="J91" s="132"/>
      <c r="K91" s="131">
        <f>ROUND(J91*$C$91,2)</f>
        <v>0</v>
      </c>
      <c r="L91" s="132"/>
      <c r="M91" s="131">
        <f>ROUND(L91*$C$91,2)</f>
        <v>0</v>
      </c>
      <c r="N91" s="132"/>
      <c r="O91" s="131">
        <f>ROUND(N91*$C$91,2)</f>
        <v>0</v>
      </c>
      <c r="P91" s="132"/>
      <c r="Q91" s="131">
        <f>ROUND(P91*$C$91,2)</f>
        <v>0</v>
      </c>
      <c r="R91" s="132"/>
      <c r="S91" s="131">
        <f>ROUND(R91*$C$91,2)</f>
        <v>0</v>
      </c>
      <c r="T91" s="132"/>
      <c r="U91" s="131">
        <f>ROUND(T91*$C$91,2)</f>
        <v>0</v>
      </c>
      <c r="V91" s="132"/>
      <c r="W91" s="131">
        <f>ROUND(V91*$C$91,2)</f>
        <v>0</v>
      </c>
      <c r="X91" s="132"/>
      <c r="Y91" s="131">
        <f>ROUND(X91*$C$91,2)</f>
        <v>0</v>
      </c>
      <c r="Z91" s="132"/>
      <c r="AA91" s="131">
        <f>ROUND(Z91*$C$91,2)</f>
        <v>0</v>
      </c>
      <c r="AB91" s="132"/>
      <c r="AC91" s="131">
        <f>ROUND(AB91*$C$91,2)</f>
        <v>0</v>
      </c>
      <c r="AD91" s="132"/>
      <c r="AE91" s="131">
        <f>ROUND(AD91*$C$91,2)</f>
        <v>0</v>
      </c>
      <c r="AF91" s="132"/>
      <c r="AG91" s="131">
        <f>ROUND(AF91*$C$91,2)</f>
        <v>0</v>
      </c>
      <c r="AH91" s="132"/>
      <c r="AI91" s="131">
        <f>ROUND(AH91*$C$91,2)</f>
        <v>0</v>
      </c>
      <c r="AJ91" s="132"/>
      <c r="AK91" s="131">
        <f>ROUND(AJ91*$C$91,2)</f>
        <v>0</v>
      </c>
      <c r="AL91" s="132"/>
      <c r="AM91" s="131">
        <f>ROUND(AL91*$C$91,2)</f>
        <v>0</v>
      </c>
      <c r="AN91" s="132"/>
      <c r="AO91" s="131">
        <f>ROUND(AN91*$C$91,2)</f>
        <v>0</v>
      </c>
      <c r="AP91" s="132"/>
      <c r="AQ91" s="131">
        <f>ROUND(AP91*$C$91,2)</f>
        <v>0</v>
      </c>
      <c r="AR91" s="132"/>
      <c r="AS91" s="131">
        <f>ROUND(AR91*$C$91,2)</f>
        <v>0</v>
      </c>
      <c r="AT91" s="132"/>
      <c r="AU91" s="131">
        <f>ROUND(AT91*$C$91,2)</f>
        <v>0</v>
      </c>
      <c r="AV91" s="132">
        <v>0.5</v>
      </c>
      <c r="AW91" s="131">
        <f>ROUND(AV91*$C$91,2)</f>
        <v>0</v>
      </c>
      <c r="AX91" s="132">
        <v>0.5</v>
      </c>
      <c r="AY91" s="131">
        <f>ROUNDDOWN(AX91*$C$91,2)</f>
        <v>0</v>
      </c>
      <c r="AZ91" s="132" t="e">
        <f t="shared" si="2"/>
        <v>#DIV/0!</v>
      </c>
      <c r="BA91" s="131">
        <f t="shared" si="3"/>
        <v>0</v>
      </c>
    </row>
    <row r="92" spans="1:53" x14ac:dyDescent="0.2">
      <c r="A92" s="129" t="str">
        <f>'P.O. GERAL'!A573</f>
        <v>5.8</v>
      </c>
      <c r="B92" s="136" t="str">
        <f>'P.O. GERAL'!D573</f>
        <v>ACADEMIA</v>
      </c>
      <c r="C92" s="131">
        <f>'P.O. GERAL'!I583</f>
        <v>0</v>
      </c>
      <c r="D92" s="132"/>
      <c r="E92" s="131">
        <f>ROUND(D92*$C$92,2)</f>
        <v>0</v>
      </c>
      <c r="F92" s="132"/>
      <c r="G92" s="131">
        <f>ROUND(F92*$C$92,2)</f>
        <v>0</v>
      </c>
      <c r="H92" s="132"/>
      <c r="I92" s="131">
        <f>ROUND(H92*$C$92,2)</f>
        <v>0</v>
      </c>
      <c r="J92" s="132"/>
      <c r="K92" s="131">
        <f>ROUND(J92*$C$92,2)</f>
        <v>0</v>
      </c>
      <c r="L92" s="132"/>
      <c r="M92" s="131">
        <f>ROUND(L92*$C$92,2)</f>
        <v>0</v>
      </c>
      <c r="N92" s="132"/>
      <c r="O92" s="131">
        <f>ROUND(N92*$C$92,2)</f>
        <v>0</v>
      </c>
      <c r="P92" s="132"/>
      <c r="Q92" s="131">
        <f>ROUND(P92*$C$92,2)</f>
        <v>0</v>
      </c>
      <c r="R92" s="132"/>
      <c r="S92" s="131">
        <f>ROUND(R92*$C$92,2)</f>
        <v>0</v>
      </c>
      <c r="T92" s="132"/>
      <c r="U92" s="131">
        <f>ROUND(T92*$C$92,2)</f>
        <v>0</v>
      </c>
      <c r="V92" s="132"/>
      <c r="W92" s="131">
        <f>ROUND(V92*$C$92,2)</f>
        <v>0</v>
      </c>
      <c r="X92" s="132"/>
      <c r="Y92" s="131">
        <f>ROUND(X92*$C$92,2)</f>
        <v>0</v>
      </c>
      <c r="Z92" s="132"/>
      <c r="AA92" s="131">
        <f>ROUND(Z92*$C$92,2)</f>
        <v>0</v>
      </c>
      <c r="AB92" s="132"/>
      <c r="AC92" s="131">
        <f>ROUND(AB92*$C$92,2)</f>
        <v>0</v>
      </c>
      <c r="AD92" s="132"/>
      <c r="AE92" s="131">
        <f>ROUND(AD92*$C$92,2)</f>
        <v>0</v>
      </c>
      <c r="AF92" s="132"/>
      <c r="AG92" s="131">
        <f>ROUND(AF92*$C$92,2)</f>
        <v>0</v>
      </c>
      <c r="AH92" s="132"/>
      <c r="AI92" s="131">
        <f>ROUND(AH92*$C$92,2)</f>
        <v>0</v>
      </c>
      <c r="AJ92" s="132"/>
      <c r="AK92" s="131">
        <f>ROUND(AJ92*$C$92,2)</f>
        <v>0</v>
      </c>
      <c r="AL92" s="132"/>
      <c r="AM92" s="131">
        <f>ROUND(AL92*$C$92,2)</f>
        <v>0</v>
      </c>
      <c r="AN92" s="132"/>
      <c r="AO92" s="131">
        <f>ROUND(AN92*$C$92,2)</f>
        <v>0</v>
      </c>
      <c r="AP92" s="132"/>
      <c r="AQ92" s="131">
        <f>ROUND(AP92*$C$92,2)</f>
        <v>0</v>
      </c>
      <c r="AR92" s="132"/>
      <c r="AS92" s="131">
        <f>ROUND(AR92*$C$92,2)</f>
        <v>0</v>
      </c>
      <c r="AT92" s="132"/>
      <c r="AU92" s="131">
        <f>ROUND(AT92*$C$92,2)</f>
        <v>0</v>
      </c>
      <c r="AV92" s="132">
        <v>0.5</v>
      </c>
      <c r="AW92" s="131">
        <f>ROUND(AV92*$C$92,2)</f>
        <v>0</v>
      </c>
      <c r="AX92" s="132">
        <v>0.5</v>
      </c>
      <c r="AY92" s="131">
        <f>ROUND(AX92*$C$92,2)</f>
        <v>0</v>
      </c>
      <c r="AZ92" s="132" t="e">
        <f t="shared" si="2"/>
        <v>#DIV/0!</v>
      </c>
      <c r="BA92" s="131">
        <f t="shared" si="3"/>
        <v>0</v>
      </c>
    </row>
    <row r="93" spans="1:53" s="111" customFormat="1" x14ac:dyDescent="0.2">
      <c r="A93" s="128">
        <f>'P.O. GERAL'!A585</f>
        <v>6</v>
      </c>
      <c r="B93" s="130" t="str">
        <f>'P.O. GERAL'!D585</f>
        <v>CANTEIRO DE OBRAS</v>
      </c>
      <c r="C93" s="137">
        <f>SUM(C94:C96)</f>
        <v>0</v>
      </c>
      <c r="D93" s="134"/>
      <c r="E93" s="137">
        <f>SUM(E94:E96)</f>
        <v>0</v>
      </c>
      <c r="F93" s="134"/>
      <c r="G93" s="137">
        <f>SUM(G94:G96)</f>
        <v>0</v>
      </c>
      <c r="H93" s="134"/>
      <c r="I93" s="137">
        <f>SUM(I94:I96)</f>
        <v>0</v>
      </c>
      <c r="J93" s="134"/>
      <c r="K93" s="137">
        <f>SUM(K94:K96)</f>
        <v>0</v>
      </c>
      <c r="L93" s="134"/>
      <c r="M93" s="137">
        <f>SUM(M94:M96)</f>
        <v>0</v>
      </c>
      <c r="N93" s="134"/>
      <c r="O93" s="137">
        <f>SUM(O94:O96)</f>
        <v>0</v>
      </c>
      <c r="P93" s="134"/>
      <c r="Q93" s="137">
        <f>SUM(Q94:Q96)</f>
        <v>0</v>
      </c>
      <c r="R93" s="134"/>
      <c r="S93" s="137">
        <f>SUM(S94:S96)</f>
        <v>0</v>
      </c>
      <c r="T93" s="134"/>
      <c r="U93" s="137">
        <f>SUM(U94:U96)</f>
        <v>0</v>
      </c>
      <c r="V93" s="134"/>
      <c r="W93" s="137">
        <f>SUM(W94:W96)</f>
        <v>0</v>
      </c>
      <c r="X93" s="134"/>
      <c r="Y93" s="137">
        <f>SUM(Y94:Y96)</f>
        <v>0</v>
      </c>
      <c r="Z93" s="134"/>
      <c r="AA93" s="137">
        <f>SUM(AA94:AA96)</f>
        <v>0</v>
      </c>
      <c r="AB93" s="134"/>
      <c r="AC93" s="137">
        <f>SUM(AC94:AC96)</f>
        <v>0</v>
      </c>
      <c r="AD93" s="134"/>
      <c r="AE93" s="137">
        <f>SUM(AE94:AE96)</f>
        <v>0</v>
      </c>
      <c r="AF93" s="134"/>
      <c r="AG93" s="137">
        <f>SUM(AG94:AG96)</f>
        <v>0</v>
      </c>
      <c r="AH93" s="134"/>
      <c r="AI93" s="137">
        <f>SUM(AI94:AI96)</f>
        <v>0</v>
      </c>
      <c r="AJ93" s="134"/>
      <c r="AK93" s="137">
        <f>SUM(AK94:AK96)</f>
        <v>0</v>
      </c>
      <c r="AL93" s="134"/>
      <c r="AM93" s="137">
        <f>SUM(AM94:AM96)</f>
        <v>0</v>
      </c>
      <c r="AN93" s="134"/>
      <c r="AO93" s="137">
        <f>SUM(AO94:AO96)</f>
        <v>0</v>
      </c>
      <c r="AP93" s="134"/>
      <c r="AQ93" s="137">
        <f>SUM(AQ94:AQ96)</f>
        <v>0</v>
      </c>
      <c r="AR93" s="134"/>
      <c r="AS93" s="137">
        <f>SUM(AS94:AS96)</f>
        <v>0</v>
      </c>
      <c r="AT93" s="134"/>
      <c r="AU93" s="137">
        <f>SUM(AU94:AU96)</f>
        <v>0</v>
      </c>
      <c r="AV93" s="134"/>
      <c r="AW93" s="137">
        <f>SUM(AW94:AW96)</f>
        <v>0</v>
      </c>
      <c r="AX93" s="134"/>
      <c r="AY93" s="137">
        <f>SUM(AY94:AY96)</f>
        <v>0</v>
      </c>
      <c r="AZ93" s="132" t="e">
        <f t="shared" si="2"/>
        <v>#DIV/0!</v>
      </c>
      <c r="BA93" s="137">
        <f t="shared" si="3"/>
        <v>0</v>
      </c>
    </row>
    <row r="94" spans="1:53" x14ac:dyDescent="0.2">
      <c r="A94" s="129" t="str">
        <f>'P.O. GERAL'!A586</f>
        <v>6.1</v>
      </c>
      <c r="B94" s="136" t="str">
        <f>'P.O. GERAL'!D586</f>
        <v>CANTEIRO</v>
      </c>
      <c r="C94" s="131">
        <f>'P.O. GERAL'!I592</f>
        <v>0</v>
      </c>
      <c r="D94" s="132">
        <v>0.74739999999999995</v>
      </c>
      <c r="E94" s="131">
        <f>ROUND(D94*$C$94,2)</f>
        <v>0</v>
      </c>
      <c r="F94" s="132">
        <v>1.09E-2</v>
      </c>
      <c r="G94" s="131">
        <f>ROUND(F94*$C$94,2)</f>
        <v>0</v>
      </c>
      <c r="H94" s="132">
        <v>1.09E-2</v>
      </c>
      <c r="I94" s="131">
        <f>ROUND(H94*$C$94,2)</f>
        <v>0</v>
      </c>
      <c r="J94" s="132">
        <v>1.09E-2</v>
      </c>
      <c r="K94" s="131">
        <f>ROUND(J94*$C$94,2)</f>
        <v>0</v>
      </c>
      <c r="L94" s="132">
        <v>1.09E-2</v>
      </c>
      <c r="M94" s="131">
        <f>ROUND(L94*$C$94,2)</f>
        <v>0</v>
      </c>
      <c r="N94" s="132">
        <v>1.0999999999999999E-2</v>
      </c>
      <c r="O94" s="131">
        <f>ROUND(N94*$C$94,2)</f>
        <v>0</v>
      </c>
      <c r="P94" s="132">
        <v>1.0999999999999999E-2</v>
      </c>
      <c r="Q94" s="131">
        <f>ROUND(P94*$C$94,2)</f>
        <v>0</v>
      </c>
      <c r="R94" s="132">
        <v>1.0999999999999999E-2</v>
      </c>
      <c r="S94" s="131">
        <f>ROUND(R94*$C$94,2)</f>
        <v>0</v>
      </c>
      <c r="T94" s="132">
        <v>1.0999999999999999E-2</v>
      </c>
      <c r="U94" s="131">
        <f>ROUND(T94*$C$94,2)</f>
        <v>0</v>
      </c>
      <c r="V94" s="132">
        <v>1.0999999999999999E-2</v>
      </c>
      <c r="W94" s="131">
        <f>ROUND(V94*$C$94,2)</f>
        <v>0</v>
      </c>
      <c r="X94" s="132">
        <v>1.0999999999999999E-2</v>
      </c>
      <c r="Y94" s="131">
        <f>ROUND(X94*$C$94,2)</f>
        <v>0</v>
      </c>
      <c r="Z94" s="132">
        <v>1.0999999999999999E-2</v>
      </c>
      <c r="AA94" s="131">
        <f>ROUND(Z94*$C$94,2)</f>
        <v>0</v>
      </c>
      <c r="AB94" s="132">
        <v>1.0999999999999999E-2</v>
      </c>
      <c r="AC94" s="131">
        <f>ROUND(AB94*$C$94,2)</f>
        <v>0</v>
      </c>
      <c r="AD94" s="132">
        <v>1.0999999999999999E-2</v>
      </c>
      <c r="AE94" s="131">
        <f>ROUND(AD94*$C$94,2)</f>
        <v>0</v>
      </c>
      <c r="AF94" s="132">
        <v>1.0999999999999999E-2</v>
      </c>
      <c r="AG94" s="131">
        <f>ROUND(AF94*$C$94,2)</f>
        <v>0</v>
      </c>
      <c r="AH94" s="132">
        <v>1.0999999999999999E-2</v>
      </c>
      <c r="AI94" s="131">
        <f>ROUND(AH94*$C$94,2)</f>
        <v>0</v>
      </c>
      <c r="AJ94" s="132">
        <v>1.0999999999999999E-2</v>
      </c>
      <c r="AK94" s="131">
        <f>ROUND(AJ94*$C$94,2)</f>
        <v>0</v>
      </c>
      <c r="AL94" s="132">
        <v>1.0999999999999999E-2</v>
      </c>
      <c r="AM94" s="131">
        <f>ROUND(AL94*$C$94,2)</f>
        <v>0</v>
      </c>
      <c r="AN94" s="132">
        <v>1.0999999999999999E-2</v>
      </c>
      <c r="AO94" s="131">
        <f>ROUNDUP(AN94*$C$94,2)</f>
        <v>0</v>
      </c>
      <c r="AP94" s="132">
        <v>1.0999999999999999E-2</v>
      </c>
      <c r="AQ94" s="131">
        <f>ROUNDUP(AP94*$C$94,2)</f>
        <v>0</v>
      </c>
      <c r="AR94" s="132">
        <v>1.0999999999999999E-2</v>
      </c>
      <c r="AS94" s="131">
        <f>ROUNDUP(AR94*$C$94,2)</f>
        <v>0</v>
      </c>
      <c r="AT94" s="132">
        <v>1.0999999999999999E-2</v>
      </c>
      <c r="AU94" s="131">
        <f>ROUNDUP(AT94*$C$94,2)</f>
        <v>0</v>
      </c>
      <c r="AV94" s="132">
        <v>1.0999999999999999E-2</v>
      </c>
      <c r="AW94" s="131">
        <f>ROUNDUP(AV94*$C$94,2)</f>
        <v>0</v>
      </c>
      <c r="AX94" s="132">
        <v>1.0999999999999999E-2</v>
      </c>
      <c r="AY94" s="131">
        <f>ROUNDUP(AX94*$C$94,2)</f>
        <v>0</v>
      </c>
      <c r="AZ94" s="132" t="e">
        <f t="shared" si="2"/>
        <v>#DIV/0!</v>
      </c>
      <c r="BA94" s="131">
        <f t="shared" si="3"/>
        <v>0</v>
      </c>
    </row>
    <row r="95" spans="1:53" x14ac:dyDescent="0.2">
      <c r="A95" s="129" t="str">
        <f>'P.O. GERAL'!A593</f>
        <v>6.2</v>
      </c>
      <c r="B95" s="136" t="str">
        <f>'P.O. GERAL'!D593</f>
        <v>ADMINISTRAÇÃO DE OBRA</v>
      </c>
      <c r="C95" s="131">
        <f>'P.O. GERAL'!I597</f>
        <v>0</v>
      </c>
      <c r="D95" s="132">
        <v>4.1599999999999998E-2</v>
      </c>
      <c r="E95" s="131">
        <f>ROUND(D95*$C$95,2)</f>
        <v>0</v>
      </c>
      <c r="F95" s="132">
        <v>4.1599999999999998E-2</v>
      </c>
      <c r="G95" s="131">
        <f>ROUND(F95*$C$95,2)</f>
        <v>0</v>
      </c>
      <c r="H95" s="132">
        <v>4.1599999999999998E-2</v>
      </c>
      <c r="I95" s="131">
        <f>ROUND(H95*$C$95,2)</f>
        <v>0</v>
      </c>
      <c r="J95" s="132">
        <v>4.1599999999999998E-2</v>
      </c>
      <c r="K95" s="131">
        <f>ROUND(J95*$C$95,2)</f>
        <v>0</v>
      </c>
      <c r="L95" s="132">
        <v>4.1599999999999998E-2</v>
      </c>
      <c r="M95" s="131">
        <f>ROUND(L95*$C$95,2)</f>
        <v>0</v>
      </c>
      <c r="N95" s="132">
        <v>4.1599999999999998E-2</v>
      </c>
      <c r="O95" s="131">
        <f>ROUND(N95*$C$95,2)</f>
        <v>0</v>
      </c>
      <c r="P95" s="132">
        <v>4.1599999999999998E-2</v>
      </c>
      <c r="Q95" s="131">
        <f>ROUND(P95*$C$95,2)</f>
        <v>0</v>
      </c>
      <c r="R95" s="132">
        <v>4.1599999999999998E-2</v>
      </c>
      <c r="S95" s="131">
        <f>ROUND(R95*$C$95,2)</f>
        <v>0</v>
      </c>
      <c r="T95" s="132">
        <v>4.1700000000000001E-2</v>
      </c>
      <c r="U95" s="131">
        <f>ROUND(T95*$C$95,2)</f>
        <v>0</v>
      </c>
      <c r="V95" s="132">
        <v>4.1700000000000001E-2</v>
      </c>
      <c r="W95" s="131">
        <f>ROUND(V95*$C$95,2)</f>
        <v>0</v>
      </c>
      <c r="X95" s="132">
        <v>4.1700000000000001E-2</v>
      </c>
      <c r="Y95" s="131">
        <f>ROUND(X95*$C$95,2)</f>
        <v>0</v>
      </c>
      <c r="Z95" s="132">
        <v>4.1700000000000001E-2</v>
      </c>
      <c r="AA95" s="131">
        <f>ROUND(Z95*$C$95,2)</f>
        <v>0</v>
      </c>
      <c r="AB95" s="132">
        <v>4.1700000000000001E-2</v>
      </c>
      <c r="AC95" s="131">
        <f>ROUND(AB95*$C$95,2)</f>
        <v>0</v>
      </c>
      <c r="AD95" s="132">
        <v>4.1700000000000001E-2</v>
      </c>
      <c r="AE95" s="131">
        <f>ROUND(AD95*$C$95,2)</f>
        <v>0</v>
      </c>
      <c r="AF95" s="132">
        <v>4.1700000000000001E-2</v>
      </c>
      <c r="AG95" s="131">
        <f>ROUND(AF95*$C$95,2)</f>
        <v>0</v>
      </c>
      <c r="AH95" s="132">
        <v>4.1700000000000001E-2</v>
      </c>
      <c r="AI95" s="131">
        <f>ROUND(AH95*$C$95,2)</f>
        <v>0</v>
      </c>
      <c r="AJ95" s="132">
        <v>4.1700000000000001E-2</v>
      </c>
      <c r="AK95" s="131">
        <f>ROUNDUP(AJ95*$C$95,2)</f>
        <v>0</v>
      </c>
      <c r="AL95" s="132">
        <v>4.1700000000000001E-2</v>
      </c>
      <c r="AM95" s="131">
        <f>ROUNDUP(AL95*$C$95,2)</f>
        <v>0</v>
      </c>
      <c r="AN95" s="132">
        <v>4.1700000000000001E-2</v>
      </c>
      <c r="AO95" s="131">
        <f>ROUNDUP(AN95*$C$95,2)</f>
        <v>0</v>
      </c>
      <c r="AP95" s="132">
        <v>4.1700000000000001E-2</v>
      </c>
      <c r="AQ95" s="131">
        <f>ROUNDUP(AP95*$C$95,2)</f>
        <v>0</v>
      </c>
      <c r="AR95" s="132">
        <v>4.1700000000000001E-2</v>
      </c>
      <c r="AS95" s="131">
        <f>ROUNDUP(AR95*$C$95,2)</f>
        <v>0</v>
      </c>
      <c r="AT95" s="132">
        <v>4.1700000000000001E-2</v>
      </c>
      <c r="AU95" s="131">
        <f>ROUNDUP(AT95*$C$95,2)</f>
        <v>0</v>
      </c>
      <c r="AV95" s="132">
        <v>4.1700000000000001E-2</v>
      </c>
      <c r="AW95" s="131">
        <f>ROUNDUP(AV95*$C$95,2)</f>
        <v>0</v>
      </c>
      <c r="AX95" s="132">
        <v>4.1700000000000001E-2</v>
      </c>
      <c r="AY95" s="131">
        <f>ROUNDUP(AX95*$C$95,2)</f>
        <v>0</v>
      </c>
      <c r="AZ95" s="132" t="e">
        <f t="shared" si="2"/>
        <v>#DIV/0!</v>
      </c>
      <c r="BA95" s="131">
        <f t="shared" si="3"/>
        <v>0</v>
      </c>
    </row>
    <row r="96" spans="1:53" x14ac:dyDescent="0.2">
      <c r="A96" s="129" t="str">
        <f>'P.O. GERAL'!A598</f>
        <v>6.3</v>
      </c>
      <c r="B96" s="136" t="str">
        <f>'P.O. GERAL'!D598</f>
        <v>DIVERSOS</v>
      </c>
      <c r="C96" s="131">
        <f>'P.O. GERAL'!I604</f>
        <v>0</v>
      </c>
      <c r="D96" s="132">
        <v>4.1300000000000003E-2</v>
      </c>
      <c r="E96" s="131">
        <f>ROUND(D96*$C$96,2)</f>
        <v>0</v>
      </c>
      <c r="F96" s="132">
        <v>4.1300000000000003E-2</v>
      </c>
      <c r="G96" s="131">
        <f>ROUND(F96*$C$96,2)</f>
        <v>0</v>
      </c>
      <c r="H96" s="132">
        <v>4.1300000000000003E-2</v>
      </c>
      <c r="I96" s="131">
        <f>ROUND(H96*$C$96,2)</f>
        <v>0</v>
      </c>
      <c r="J96" s="132">
        <v>4.1399999999999999E-2</v>
      </c>
      <c r="K96" s="131">
        <f>ROUND(J96*$C$96,2)</f>
        <v>0</v>
      </c>
      <c r="L96" s="132">
        <v>4.1399999999999999E-2</v>
      </c>
      <c r="M96" s="131">
        <f>ROUND(L96*$C$96,2)</f>
        <v>0</v>
      </c>
      <c r="N96" s="132">
        <v>4.1399999999999999E-2</v>
      </c>
      <c r="O96" s="131">
        <f>ROUND(N96*$C$96,2)</f>
        <v>0</v>
      </c>
      <c r="P96" s="132">
        <v>4.1399999999999999E-2</v>
      </c>
      <c r="Q96" s="131">
        <f>ROUND(P96*$C$96,2)</f>
        <v>0</v>
      </c>
      <c r="R96" s="132">
        <v>4.1399999999999999E-2</v>
      </c>
      <c r="S96" s="131">
        <f>ROUND(R96*$C$96,2)</f>
        <v>0</v>
      </c>
      <c r="T96" s="132">
        <v>4.1399999999999999E-2</v>
      </c>
      <c r="U96" s="131">
        <f>ROUND(T96*$C$96,2)</f>
        <v>0</v>
      </c>
      <c r="V96" s="132">
        <v>4.1399999999999999E-2</v>
      </c>
      <c r="W96" s="131">
        <f>ROUND(V96*$C$96,2)</f>
        <v>0</v>
      </c>
      <c r="X96" s="132">
        <v>4.1399999999999999E-2</v>
      </c>
      <c r="Y96" s="131">
        <f>ROUND(X96*$C$96,2)</f>
        <v>0</v>
      </c>
      <c r="Z96" s="132">
        <v>4.1399999999999999E-2</v>
      </c>
      <c r="AA96" s="131">
        <f>ROUND(Z96*$C$96,2)</f>
        <v>0</v>
      </c>
      <c r="AB96" s="132">
        <v>4.1399999999999999E-2</v>
      </c>
      <c r="AC96" s="131">
        <f>ROUND(AB96*$C$96,2)</f>
        <v>0</v>
      </c>
      <c r="AD96" s="132">
        <v>4.1399999999999999E-2</v>
      </c>
      <c r="AE96" s="131">
        <f>ROUNDUP(AD96*$C$96,2)</f>
        <v>0</v>
      </c>
      <c r="AF96" s="132">
        <v>4.1399999999999999E-2</v>
      </c>
      <c r="AG96" s="131">
        <f>ROUNDUP(AF96*$C$96,2)</f>
        <v>0</v>
      </c>
      <c r="AH96" s="132">
        <v>4.1399999999999999E-2</v>
      </c>
      <c r="AI96" s="131">
        <f>ROUNDUP(AH96*$C$96,2)</f>
        <v>0</v>
      </c>
      <c r="AJ96" s="132">
        <v>4.1399999999999999E-2</v>
      </c>
      <c r="AK96" s="131">
        <f>ROUNDUP(AJ96*$C$96,2)</f>
        <v>0</v>
      </c>
      <c r="AL96" s="132">
        <v>4.1399999999999999E-2</v>
      </c>
      <c r="AM96" s="131">
        <f>ROUNDUP(AL96*$C$96,2)</f>
        <v>0</v>
      </c>
      <c r="AN96" s="132">
        <v>4.1399999999999999E-2</v>
      </c>
      <c r="AO96" s="131">
        <f>ROUNDUP(AN96*$C$96,2)</f>
        <v>0</v>
      </c>
      <c r="AP96" s="132">
        <v>4.1399999999999999E-2</v>
      </c>
      <c r="AQ96" s="131">
        <f>ROUNDUP(AP96*$C$96,2)</f>
        <v>0</v>
      </c>
      <c r="AR96" s="132">
        <v>4.1399999999999999E-2</v>
      </c>
      <c r="AS96" s="131">
        <f>ROUNDUP(AR96*$C$96,2)</f>
        <v>0</v>
      </c>
      <c r="AT96" s="132">
        <v>4.1399999999999999E-2</v>
      </c>
      <c r="AU96" s="131">
        <f>ROUNDUP(AT96*$C$96,2)</f>
        <v>0</v>
      </c>
      <c r="AV96" s="132">
        <v>4.1399999999999999E-2</v>
      </c>
      <c r="AW96" s="131">
        <f>ROUNDUP(AV96*$C$96,2)</f>
        <v>0</v>
      </c>
      <c r="AX96" s="132">
        <v>4.8099999999999997E-2</v>
      </c>
      <c r="AY96" s="131">
        <f>ROUNDUP(AX96*$C$96,2)</f>
        <v>0</v>
      </c>
      <c r="AZ96" s="132" t="e">
        <f t="shared" si="2"/>
        <v>#DIV/0!</v>
      </c>
      <c r="BA96" s="131">
        <f t="shared" si="3"/>
        <v>0</v>
      </c>
    </row>
    <row r="97" spans="1:53" s="111" customFormat="1" x14ac:dyDescent="0.2">
      <c r="A97" s="128">
        <f>'P.O. GERAL'!A606</f>
        <v>7</v>
      </c>
      <c r="B97" s="130" t="str">
        <f>'P.O. GERAL'!D606</f>
        <v>INSTALAÇÕES ELÉTRICAS</v>
      </c>
      <c r="C97" s="137">
        <f>SUM(C98:C104)</f>
        <v>0</v>
      </c>
      <c r="D97" s="134"/>
      <c r="E97" s="137">
        <f>SUM(E98:E104)</f>
        <v>0</v>
      </c>
      <c r="F97" s="134"/>
      <c r="G97" s="137">
        <f>SUM(G98:G104)</f>
        <v>0</v>
      </c>
      <c r="H97" s="134"/>
      <c r="I97" s="137">
        <f>SUM(I98:I104)</f>
        <v>0</v>
      </c>
      <c r="J97" s="134"/>
      <c r="K97" s="137">
        <f>SUM(K98:K104)</f>
        <v>0</v>
      </c>
      <c r="L97" s="134"/>
      <c r="M97" s="137">
        <f>SUM(M98:M104)</f>
        <v>0</v>
      </c>
      <c r="N97" s="134"/>
      <c r="O97" s="137">
        <f>SUM(O98:O104)</f>
        <v>0</v>
      </c>
      <c r="P97" s="134"/>
      <c r="Q97" s="137">
        <f>SUM(Q98:Q104)</f>
        <v>0</v>
      </c>
      <c r="R97" s="134"/>
      <c r="S97" s="137">
        <f>SUM(S98:S104)</f>
        <v>0</v>
      </c>
      <c r="T97" s="134"/>
      <c r="U97" s="137">
        <f>SUM(U98:U104)</f>
        <v>0</v>
      </c>
      <c r="V97" s="134"/>
      <c r="W97" s="137">
        <f>SUM(W98:W104)</f>
        <v>0</v>
      </c>
      <c r="X97" s="134"/>
      <c r="Y97" s="137">
        <f>SUM(Y98:Y104)</f>
        <v>0</v>
      </c>
      <c r="Z97" s="134"/>
      <c r="AA97" s="137">
        <f>SUM(AA98:AA104)</f>
        <v>0</v>
      </c>
      <c r="AB97" s="134"/>
      <c r="AC97" s="137">
        <f>SUM(AC98:AC104)</f>
        <v>0</v>
      </c>
      <c r="AD97" s="134"/>
      <c r="AE97" s="137">
        <f>SUM(AE98:AE104)</f>
        <v>0</v>
      </c>
      <c r="AF97" s="134"/>
      <c r="AG97" s="137">
        <f>SUM(AG98:AG104)</f>
        <v>0</v>
      </c>
      <c r="AH97" s="134"/>
      <c r="AI97" s="137">
        <f>SUM(AI98:AI104)</f>
        <v>0</v>
      </c>
      <c r="AJ97" s="134"/>
      <c r="AK97" s="137">
        <f>SUM(AK98:AK104)</f>
        <v>0</v>
      </c>
      <c r="AL97" s="134"/>
      <c r="AM97" s="137">
        <f>SUM(AM98:AM104)</f>
        <v>0</v>
      </c>
      <c r="AN97" s="134"/>
      <c r="AO97" s="137">
        <f>SUM(AO98:AO104)</f>
        <v>0</v>
      </c>
      <c r="AP97" s="134"/>
      <c r="AQ97" s="137">
        <f>SUM(AQ98:AQ104)</f>
        <v>0</v>
      </c>
      <c r="AR97" s="134"/>
      <c r="AS97" s="137">
        <f>SUM(AS98:AS104)</f>
        <v>0</v>
      </c>
      <c r="AT97" s="134"/>
      <c r="AU97" s="137">
        <f>SUM(AU98:AU104)</f>
        <v>0</v>
      </c>
      <c r="AV97" s="134"/>
      <c r="AW97" s="137">
        <f>SUM(AW98:AW104)</f>
        <v>0</v>
      </c>
      <c r="AX97" s="134"/>
      <c r="AY97" s="137">
        <f>SUM(AY98:AY104)</f>
        <v>0</v>
      </c>
      <c r="AZ97" s="132" t="e">
        <f t="shared" si="2"/>
        <v>#DIV/0!</v>
      </c>
      <c r="BA97" s="137">
        <f t="shared" si="3"/>
        <v>0</v>
      </c>
    </row>
    <row r="98" spans="1:53" x14ac:dyDescent="0.2">
      <c r="A98" s="129" t="str">
        <f>'P.O. GERAL'!A607</f>
        <v>7.1</v>
      </c>
      <c r="B98" s="136" t="str">
        <f>'P.O. GERAL'!D607</f>
        <v>SUBESTAÇÃO 225KVA</v>
      </c>
      <c r="C98" s="131">
        <f>'P.O. GERAL'!I651</f>
        <v>0</v>
      </c>
      <c r="D98" s="132"/>
      <c r="E98" s="131">
        <f>ROUND(D98*$C$98,2)</f>
        <v>0</v>
      </c>
      <c r="F98" s="132"/>
      <c r="G98" s="131">
        <f>ROUND(F98*$C$98,2)</f>
        <v>0</v>
      </c>
      <c r="H98" s="132"/>
      <c r="I98" s="131">
        <f>ROUND(H98*$C$98,2)</f>
        <v>0</v>
      </c>
      <c r="J98" s="132"/>
      <c r="K98" s="131">
        <f>ROUND(J98*$C$98,2)</f>
        <v>0</v>
      </c>
      <c r="L98" s="132"/>
      <c r="M98" s="131">
        <f>ROUND(L98*$C$98,2)</f>
        <v>0</v>
      </c>
      <c r="N98" s="132">
        <v>0.3</v>
      </c>
      <c r="O98" s="131">
        <f>ROUND(N98*$C$98,2)</f>
        <v>0</v>
      </c>
      <c r="P98" s="132">
        <v>0.3</v>
      </c>
      <c r="Q98" s="131">
        <f>ROUND(P98*$C$98,2)</f>
        <v>0</v>
      </c>
      <c r="R98" s="132">
        <v>0.2</v>
      </c>
      <c r="S98" s="131">
        <f>ROUND(R98*$C$98,2)</f>
        <v>0</v>
      </c>
      <c r="T98" s="132">
        <v>0.2</v>
      </c>
      <c r="U98" s="131">
        <f>ROUND(T98*$C$98,2)</f>
        <v>0</v>
      </c>
      <c r="V98" s="132"/>
      <c r="W98" s="131">
        <f>ROUND(V98*$C$98,2)</f>
        <v>0</v>
      </c>
      <c r="X98" s="132"/>
      <c r="Y98" s="131">
        <f>ROUND(X98*$C$98,2)</f>
        <v>0</v>
      </c>
      <c r="Z98" s="132"/>
      <c r="AA98" s="131">
        <f>ROUND(Z98*$C$98,2)</f>
        <v>0</v>
      </c>
      <c r="AB98" s="132"/>
      <c r="AC98" s="131">
        <f>ROUND(AB98*$C$98,2)</f>
        <v>0</v>
      </c>
      <c r="AD98" s="132"/>
      <c r="AE98" s="131">
        <f>ROUND(AD98*$C$98,2)</f>
        <v>0</v>
      </c>
      <c r="AF98" s="132"/>
      <c r="AG98" s="131">
        <f>ROUND(AF98*$C$98,2)</f>
        <v>0</v>
      </c>
      <c r="AH98" s="132"/>
      <c r="AI98" s="131">
        <f>ROUND(AH98*$C$98,2)</f>
        <v>0</v>
      </c>
      <c r="AJ98" s="132"/>
      <c r="AK98" s="131">
        <f>ROUND(AJ98*$C$98,2)</f>
        <v>0</v>
      </c>
      <c r="AL98" s="132"/>
      <c r="AM98" s="131">
        <f>ROUND(AL98*$C$98,2)</f>
        <v>0</v>
      </c>
      <c r="AN98" s="132"/>
      <c r="AO98" s="131">
        <f>ROUND(AN98*$C$98,2)</f>
        <v>0</v>
      </c>
      <c r="AP98" s="132"/>
      <c r="AQ98" s="131">
        <f>ROUND(AP98*$C$98,2)</f>
        <v>0</v>
      </c>
      <c r="AR98" s="132"/>
      <c r="AS98" s="131">
        <f>ROUND(AR98*$C$98,2)</f>
        <v>0</v>
      </c>
      <c r="AT98" s="132"/>
      <c r="AU98" s="131">
        <f>ROUND(AT98*$C$98,2)</f>
        <v>0</v>
      </c>
      <c r="AV98" s="132"/>
      <c r="AW98" s="131">
        <f>ROUND(AV98*$C$98,2)</f>
        <v>0</v>
      </c>
      <c r="AX98" s="132"/>
      <c r="AY98" s="131">
        <f>ROUND(AX98*$C$98,2)</f>
        <v>0</v>
      </c>
      <c r="AZ98" s="132" t="e">
        <f t="shared" si="2"/>
        <v>#DIV/0!</v>
      </c>
      <c r="BA98" s="131">
        <f t="shared" si="3"/>
        <v>0</v>
      </c>
    </row>
    <row r="99" spans="1:53" x14ac:dyDescent="0.2">
      <c r="A99" s="129" t="str">
        <f>'P.O. GERAL'!A652</f>
        <v>7.2</v>
      </c>
      <c r="B99" s="136" t="str">
        <f>'P.O. GERAL'!D652</f>
        <v>EXTENSÃO DE REDE ELÉTRICA PARA LIGAÇÃO DA NOVA SE-225KVA</v>
      </c>
      <c r="C99" s="131">
        <f>'P.O. GERAL'!I676</f>
        <v>0</v>
      </c>
      <c r="D99" s="132"/>
      <c r="E99" s="131">
        <f>ROUND(D99*$C$99,2)</f>
        <v>0</v>
      </c>
      <c r="F99" s="132"/>
      <c r="G99" s="131">
        <f>ROUND(F99*$C$99,2)</f>
        <v>0</v>
      </c>
      <c r="H99" s="132"/>
      <c r="I99" s="131">
        <f>ROUND(H99*$C$99,2)</f>
        <v>0</v>
      </c>
      <c r="J99" s="132"/>
      <c r="K99" s="131">
        <f>ROUND(J99*$C$99,2)</f>
        <v>0</v>
      </c>
      <c r="L99" s="132">
        <v>1</v>
      </c>
      <c r="M99" s="131">
        <f>ROUND(L99*$C$99,2)</f>
        <v>0</v>
      </c>
      <c r="N99" s="132"/>
      <c r="O99" s="131">
        <f>ROUND(N99*$C$99,2)</f>
        <v>0</v>
      </c>
      <c r="P99" s="132"/>
      <c r="Q99" s="131">
        <f>ROUND(P99*$C$99,2)</f>
        <v>0</v>
      </c>
      <c r="R99" s="132"/>
      <c r="S99" s="131">
        <f>ROUND(R99*$C$99,2)</f>
        <v>0</v>
      </c>
      <c r="T99" s="132"/>
      <c r="U99" s="131">
        <f>ROUND(T99*$C$99,2)</f>
        <v>0</v>
      </c>
      <c r="V99" s="132"/>
      <c r="W99" s="131">
        <f>ROUND(V99*$C$99,2)</f>
        <v>0</v>
      </c>
      <c r="X99" s="132"/>
      <c r="Y99" s="131">
        <f>ROUND(X99*$C$99,2)</f>
        <v>0</v>
      </c>
      <c r="Z99" s="132"/>
      <c r="AA99" s="131">
        <f>ROUND(Z99*$C$99,2)</f>
        <v>0</v>
      </c>
      <c r="AB99" s="132"/>
      <c r="AC99" s="131">
        <f>ROUND(AB99*$C$99,2)</f>
        <v>0</v>
      </c>
      <c r="AD99" s="132"/>
      <c r="AE99" s="131">
        <f>ROUND(AD99*$C$99,2)</f>
        <v>0</v>
      </c>
      <c r="AF99" s="132"/>
      <c r="AG99" s="131">
        <f>ROUND(AF99*$C$99,2)</f>
        <v>0</v>
      </c>
      <c r="AH99" s="132"/>
      <c r="AI99" s="131">
        <f>ROUND(AH99*$C$99,2)</f>
        <v>0</v>
      </c>
      <c r="AJ99" s="132"/>
      <c r="AK99" s="131">
        <f>ROUND(AJ99*$C$99,2)</f>
        <v>0</v>
      </c>
      <c r="AL99" s="132"/>
      <c r="AM99" s="131">
        <f>ROUND(AL99*$C$99,2)</f>
        <v>0</v>
      </c>
      <c r="AN99" s="132"/>
      <c r="AO99" s="131">
        <f>ROUND(AN99*$C$99,2)</f>
        <v>0</v>
      </c>
      <c r="AP99" s="132"/>
      <c r="AQ99" s="131">
        <f>ROUND(AP99*$C$99,2)</f>
        <v>0</v>
      </c>
      <c r="AR99" s="132"/>
      <c r="AS99" s="131">
        <f>ROUND(AR99*$C$99,2)</f>
        <v>0</v>
      </c>
      <c r="AT99" s="132"/>
      <c r="AU99" s="131">
        <f>ROUND(AT99*$C$99,2)</f>
        <v>0</v>
      </c>
      <c r="AV99" s="132"/>
      <c r="AW99" s="131">
        <f>ROUND(AV99*$C$99,2)</f>
        <v>0</v>
      </c>
      <c r="AX99" s="132"/>
      <c r="AY99" s="131">
        <f>ROUND(AX99*$C$99,2)</f>
        <v>0</v>
      </c>
      <c r="AZ99" s="132" t="e">
        <f t="shared" si="2"/>
        <v>#DIV/0!</v>
      </c>
      <c r="BA99" s="131">
        <f t="shared" si="3"/>
        <v>0</v>
      </c>
    </row>
    <row r="100" spans="1:53" x14ac:dyDescent="0.2">
      <c r="A100" s="129" t="str">
        <f>'P.O. GERAL'!A677</f>
        <v>7.3</v>
      </c>
      <c r="B100" s="136" t="str">
        <f>'P.O. GERAL'!D677</f>
        <v>SPDA</v>
      </c>
      <c r="C100" s="131">
        <f>'P.O. GERAL'!I691</f>
        <v>0</v>
      </c>
      <c r="D100" s="132"/>
      <c r="E100" s="131">
        <f>ROUND(D100*$C$100,2)</f>
        <v>0</v>
      </c>
      <c r="F100" s="132"/>
      <c r="G100" s="131">
        <f>ROUND(F100*$C$100,2)</f>
        <v>0</v>
      </c>
      <c r="H100" s="132"/>
      <c r="I100" s="131">
        <f>ROUND(H100*$C$100,2)</f>
        <v>0</v>
      </c>
      <c r="J100" s="132"/>
      <c r="K100" s="131">
        <f>ROUND(J100*$C$100,2)</f>
        <v>0</v>
      </c>
      <c r="L100" s="132"/>
      <c r="M100" s="131">
        <f>ROUND(L100*$C$100,2)</f>
        <v>0</v>
      </c>
      <c r="N100" s="132"/>
      <c r="O100" s="131">
        <f>ROUND(N100*$C$100,2)</f>
        <v>0</v>
      </c>
      <c r="P100" s="132"/>
      <c r="Q100" s="131">
        <f>ROUND(P100*$C$100,2)</f>
        <v>0</v>
      </c>
      <c r="R100" s="132"/>
      <c r="S100" s="131">
        <f>ROUND(R100*$C$100,2)</f>
        <v>0</v>
      </c>
      <c r="T100" s="132"/>
      <c r="U100" s="131">
        <f>ROUND(T100*$C$100,2)</f>
        <v>0</v>
      </c>
      <c r="V100" s="132">
        <v>0.3</v>
      </c>
      <c r="W100" s="131">
        <f>ROUND(V100*$C$100,2)</f>
        <v>0</v>
      </c>
      <c r="X100" s="132">
        <v>0.3</v>
      </c>
      <c r="Y100" s="131">
        <f>ROUND(X100*$C$100,2)</f>
        <v>0</v>
      </c>
      <c r="Z100" s="132">
        <v>0.2</v>
      </c>
      <c r="AA100" s="131">
        <f>ROUND(Z100*$C$100,2)</f>
        <v>0</v>
      </c>
      <c r="AB100" s="132">
        <v>0.2</v>
      </c>
      <c r="AC100" s="131">
        <f>ROUND(AB100*$C$100,2)</f>
        <v>0</v>
      </c>
      <c r="AD100" s="132"/>
      <c r="AE100" s="131">
        <f>ROUND(AD100*$C$100,2)</f>
        <v>0</v>
      </c>
      <c r="AF100" s="132"/>
      <c r="AG100" s="131">
        <f>ROUND(AF100*$C$100,2)</f>
        <v>0</v>
      </c>
      <c r="AH100" s="132"/>
      <c r="AI100" s="131">
        <f>ROUND(AH100*$C$100,2)</f>
        <v>0</v>
      </c>
      <c r="AJ100" s="132"/>
      <c r="AK100" s="131">
        <f>ROUND(AJ100*$C$100,2)</f>
        <v>0</v>
      </c>
      <c r="AL100" s="132"/>
      <c r="AM100" s="131">
        <f>ROUND(AL100*$C$100,2)</f>
        <v>0</v>
      </c>
      <c r="AN100" s="132"/>
      <c r="AO100" s="131">
        <f>ROUND(AN100*$C$100,2)</f>
        <v>0</v>
      </c>
      <c r="AP100" s="132"/>
      <c r="AQ100" s="131">
        <f>ROUND(AP100*$C$100,2)</f>
        <v>0</v>
      </c>
      <c r="AR100" s="132"/>
      <c r="AS100" s="131">
        <f>ROUND(AR100*$C$100,2)</f>
        <v>0</v>
      </c>
      <c r="AT100" s="132"/>
      <c r="AU100" s="131">
        <f>ROUND(AT100*$C$100,2)</f>
        <v>0</v>
      </c>
      <c r="AV100" s="132"/>
      <c r="AW100" s="131">
        <f>ROUND(AV100*$C$100,2)</f>
        <v>0</v>
      </c>
      <c r="AX100" s="132"/>
      <c r="AY100" s="131">
        <f>ROUND(AX100*$C$100,2)</f>
        <v>0</v>
      </c>
      <c r="AZ100" s="132" t="e">
        <f t="shared" si="2"/>
        <v>#DIV/0!</v>
      </c>
      <c r="BA100" s="131">
        <f t="shared" si="3"/>
        <v>0</v>
      </c>
    </row>
    <row r="101" spans="1:53" x14ac:dyDescent="0.2">
      <c r="A101" s="129" t="str">
        <f>'P.O. GERAL'!A692</f>
        <v>7.4</v>
      </c>
      <c r="B101" s="136" t="str">
        <f>'P.O. GERAL'!D692</f>
        <v>QUADROS ELÉTRICOS</v>
      </c>
      <c r="C101" s="131">
        <f>'P.O. GERAL'!I708</f>
        <v>0</v>
      </c>
      <c r="D101" s="132"/>
      <c r="E101" s="131">
        <f>ROUND(D101*$C$101,2)</f>
        <v>0</v>
      </c>
      <c r="F101" s="132"/>
      <c r="G101" s="131">
        <f>ROUND(F101*$C$101,2)</f>
        <v>0</v>
      </c>
      <c r="H101" s="132"/>
      <c r="I101" s="131">
        <f>ROUND(H101*$C$101,2)</f>
        <v>0</v>
      </c>
      <c r="J101" s="132"/>
      <c r="K101" s="131">
        <f>ROUND(J101*$C$101,2)</f>
        <v>0</v>
      </c>
      <c r="L101" s="132"/>
      <c r="M101" s="131">
        <f>ROUND(L101*$C$101,2)</f>
        <v>0</v>
      </c>
      <c r="N101" s="132"/>
      <c r="O101" s="131">
        <f>ROUND(N101*$C$101,2)</f>
        <v>0</v>
      </c>
      <c r="P101" s="132"/>
      <c r="Q101" s="131">
        <f>ROUND(P101*$C$101,2)</f>
        <v>0</v>
      </c>
      <c r="R101" s="132"/>
      <c r="S101" s="131">
        <f>ROUND(R101*$C$101,2)</f>
        <v>0</v>
      </c>
      <c r="T101" s="132"/>
      <c r="U101" s="131">
        <f>ROUND(T101*$C$101,2)</f>
        <v>0</v>
      </c>
      <c r="V101" s="132"/>
      <c r="W101" s="131">
        <f>ROUND(V101*$C$101,2)</f>
        <v>0</v>
      </c>
      <c r="X101" s="132"/>
      <c r="Y101" s="131">
        <f>ROUND(X101*$C$101,2)</f>
        <v>0</v>
      </c>
      <c r="Z101" s="132"/>
      <c r="AA101" s="131">
        <f>ROUND(Z101*$C$101,2)</f>
        <v>0</v>
      </c>
      <c r="AB101" s="132">
        <v>0.2</v>
      </c>
      <c r="AC101" s="131">
        <f>ROUND(AB101*$C$101,2)</f>
        <v>0</v>
      </c>
      <c r="AD101" s="132">
        <v>0.2</v>
      </c>
      <c r="AE101" s="131">
        <f>ROUND(AD101*$C$101,2)</f>
        <v>0</v>
      </c>
      <c r="AF101" s="132">
        <v>0.2</v>
      </c>
      <c r="AG101" s="131">
        <f>ROUND(AF101*$C$101,2)</f>
        <v>0</v>
      </c>
      <c r="AH101" s="132">
        <v>0.2</v>
      </c>
      <c r="AI101" s="131">
        <f>ROUND(AH101*$C$101,2)</f>
        <v>0</v>
      </c>
      <c r="AJ101" s="132">
        <v>0.2</v>
      </c>
      <c r="AK101" s="131">
        <f>ROUNDDOWN(AJ101*$C$101,2)</f>
        <v>0</v>
      </c>
      <c r="AL101" s="132"/>
      <c r="AM101" s="131">
        <f>ROUND(AL101*$C$101,2)</f>
        <v>0</v>
      </c>
      <c r="AN101" s="132"/>
      <c r="AO101" s="131">
        <f>ROUND(AN101*$C$101,2)</f>
        <v>0</v>
      </c>
      <c r="AP101" s="132"/>
      <c r="AQ101" s="131">
        <f>ROUND(AP101*$C$101,2)</f>
        <v>0</v>
      </c>
      <c r="AR101" s="132"/>
      <c r="AS101" s="131">
        <f>ROUND(AR101*$C$101,2)</f>
        <v>0</v>
      </c>
      <c r="AT101" s="132"/>
      <c r="AU101" s="131">
        <f>ROUND(AT101*$C$101,2)</f>
        <v>0</v>
      </c>
      <c r="AV101" s="132"/>
      <c r="AW101" s="131">
        <f>ROUND(AV101*$C$101,2)</f>
        <v>0</v>
      </c>
      <c r="AX101" s="132"/>
      <c r="AY101" s="131">
        <f>ROUND(AX101*$C$101,2)</f>
        <v>0</v>
      </c>
      <c r="AZ101" s="132" t="e">
        <f t="shared" si="2"/>
        <v>#DIV/0!</v>
      </c>
      <c r="BA101" s="131">
        <f t="shared" si="3"/>
        <v>0</v>
      </c>
    </row>
    <row r="102" spans="1:53" x14ac:dyDescent="0.2">
      <c r="A102" s="129" t="str">
        <f>'P.O. GERAL'!A709</f>
        <v>7.5</v>
      </c>
      <c r="B102" s="136" t="str">
        <f>'P.O. GERAL'!D709</f>
        <v>ATERRAMENTO DOS QUADROS ELÉTRICOS</v>
      </c>
      <c r="C102" s="131">
        <f>'P.O. GERAL'!I716</f>
        <v>0</v>
      </c>
      <c r="D102" s="132"/>
      <c r="E102" s="131">
        <f>ROUND(D102*$C$102,2)</f>
        <v>0</v>
      </c>
      <c r="F102" s="132"/>
      <c r="G102" s="131">
        <f>ROUND(F102*$C$102,2)</f>
        <v>0</v>
      </c>
      <c r="H102" s="132"/>
      <c r="I102" s="131">
        <f>ROUND(H102*$C$102,2)</f>
        <v>0</v>
      </c>
      <c r="J102" s="132"/>
      <c r="K102" s="131">
        <f>ROUND(J102*$C$102,2)</f>
        <v>0</v>
      </c>
      <c r="L102" s="132"/>
      <c r="M102" s="131">
        <f>ROUND(L102*$C$102,2)</f>
        <v>0</v>
      </c>
      <c r="N102" s="132"/>
      <c r="O102" s="131">
        <f>ROUND(N102*$C$102,2)</f>
        <v>0</v>
      </c>
      <c r="P102" s="132"/>
      <c r="Q102" s="131">
        <f>ROUND(P102*$C$102,2)</f>
        <v>0</v>
      </c>
      <c r="R102" s="132"/>
      <c r="S102" s="131">
        <f>ROUND(R102*$C$102,2)</f>
        <v>0</v>
      </c>
      <c r="T102" s="132"/>
      <c r="U102" s="131">
        <f>ROUND(T102*$C$102,2)</f>
        <v>0</v>
      </c>
      <c r="V102" s="132"/>
      <c r="W102" s="131">
        <f>ROUND(V102*$C$102,2)</f>
        <v>0</v>
      </c>
      <c r="X102" s="132"/>
      <c r="Y102" s="131">
        <f>ROUND(X102*$C$102,2)</f>
        <v>0</v>
      </c>
      <c r="Z102" s="132"/>
      <c r="AA102" s="131">
        <f>ROUND(Z102*$C$102,2)</f>
        <v>0</v>
      </c>
      <c r="AB102" s="132">
        <v>0.2</v>
      </c>
      <c r="AC102" s="131">
        <f>ROUND(AB102*$C$102,2)</f>
        <v>0</v>
      </c>
      <c r="AD102" s="132">
        <v>0.2</v>
      </c>
      <c r="AE102" s="131">
        <f>ROUND(AD102*$C$102,2)</f>
        <v>0</v>
      </c>
      <c r="AF102" s="132">
        <v>0.2</v>
      </c>
      <c r="AG102" s="131">
        <f>ROUND(AF102*$C$102,2)</f>
        <v>0</v>
      </c>
      <c r="AH102" s="132">
        <v>0.2</v>
      </c>
      <c r="AI102" s="131">
        <f>ROUND(AH102*$C$102,2)</f>
        <v>0</v>
      </c>
      <c r="AJ102" s="132">
        <v>0.2</v>
      </c>
      <c r="AK102" s="131">
        <f>ROUNDUP(AJ102*$C$102,2)</f>
        <v>0</v>
      </c>
      <c r="AL102" s="132"/>
      <c r="AM102" s="131">
        <f>ROUND(AL102*$C$102,2)</f>
        <v>0</v>
      </c>
      <c r="AN102" s="132"/>
      <c r="AO102" s="131">
        <f>ROUND(AN102*$C$102,2)</f>
        <v>0</v>
      </c>
      <c r="AP102" s="132"/>
      <c r="AQ102" s="131">
        <f>ROUND(AP102*$C$102,2)</f>
        <v>0</v>
      </c>
      <c r="AR102" s="132"/>
      <c r="AS102" s="131">
        <f>ROUND(AR102*$C$102,2)</f>
        <v>0</v>
      </c>
      <c r="AT102" s="132"/>
      <c r="AU102" s="131">
        <f>ROUND(AT102*$C$102,2)</f>
        <v>0</v>
      </c>
      <c r="AV102" s="132"/>
      <c r="AW102" s="131">
        <f>ROUND(AV102*$C$102,2)</f>
        <v>0</v>
      </c>
      <c r="AX102" s="132"/>
      <c r="AY102" s="131">
        <f>ROUND(AX102*$C$102,2)</f>
        <v>0</v>
      </c>
      <c r="AZ102" s="132" t="e">
        <f t="shared" si="2"/>
        <v>#DIV/0!</v>
      </c>
      <c r="BA102" s="131">
        <f t="shared" si="3"/>
        <v>0</v>
      </c>
    </row>
    <row r="103" spans="1:53" x14ac:dyDescent="0.2">
      <c r="A103" s="129" t="str">
        <f>'P.O. GERAL'!A717</f>
        <v>7.6</v>
      </c>
      <c r="B103" s="136" t="str">
        <f>'P.O. GERAL'!D717</f>
        <v>INSTALAÇÕES DA ÁREA EXTERNA DA EDIFICAÇÃO E ALIMENTAÇÃO DOS QUADROS</v>
      </c>
      <c r="C103" s="131">
        <f>'P.O. GERAL'!I744</f>
        <v>0</v>
      </c>
      <c r="D103" s="132"/>
      <c r="E103" s="131">
        <f>ROUND(D103*$C$103,2)</f>
        <v>0</v>
      </c>
      <c r="F103" s="132"/>
      <c r="G103" s="131">
        <f>ROUND(F103*$C$103,2)</f>
        <v>0</v>
      </c>
      <c r="H103" s="132"/>
      <c r="I103" s="131">
        <f>ROUND(H103*$C$103,2)</f>
        <v>0</v>
      </c>
      <c r="J103" s="132"/>
      <c r="K103" s="131">
        <f>ROUND(J103*$C$103,2)</f>
        <v>0</v>
      </c>
      <c r="L103" s="132"/>
      <c r="M103" s="131">
        <f>ROUND(L103*$C$103,2)</f>
        <v>0</v>
      </c>
      <c r="N103" s="132"/>
      <c r="O103" s="131">
        <f>ROUND(N103*$C$103,2)</f>
        <v>0</v>
      </c>
      <c r="P103" s="132"/>
      <c r="Q103" s="131">
        <f>ROUND(P103*$C$103,2)</f>
        <v>0</v>
      </c>
      <c r="R103" s="132"/>
      <c r="S103" s="131">
        <f>ROUND(R103*$C$103,2)</f>
        <v>0</v>
      </c>
      <c r="T103" s="132"/>
      <c r="U103" s="131">
        <f>ROUND(T103*$C$103,2)</f>
        <v>0</v>
      </c>
      <c r="V103" s="132"/>
      <c r="W103" s="131">
        <f>ROUND(V103*$C$103,2)</f>
        <v>0</v>
      </c>
      <c r="X103" s="132"/>
      <c r="Y103" s="131">
        <f>ROUND(X103*$C$103,2)</f>
        <v>0</v>
      </c>
      <c r="Z103" s="132"/>
      <c r="AA103" s="131">
        <f>ROUND(Z103*$C$103,2)</f>
        <v>0</v>
      </c>
      <c r="AB103" s="132"/>
      <c r="AC103" s="131">
        <f>ROUND(AB103*$C$103,2)</f>
        <v>0</v>
      </c>
      <c r="AD103" s="132"/>
      <c r="AE103" s="131">
        <f>ROUND(AD103*$C$103,2)</f>
        <v>0</v>
      </c>
      <c r="AF103" s="132"/>
      <c r="AG103" s="131">
        <f>ROUND(AF103*$C$103,2)</f>
        <v>0</v>
      </c>
      <c r="AH103" s="132"/>
      <c r="AI103" s="131">
        <f>ROUND(AH103*$C$103,2)</f>
        <v>0</v>
      </c>
      <c r="AJ103" s="132"/>
      <c r="AK103" s="131">
        <f>ROUND(AJ103*$C$103,2)</f>
        <v>0</v>
      </c>
      <c r="AL103" s="132"/>
      <c r="AM103" s="131">
        <f>ROUND(AL103*$C$103,2)</f>
        <v>0</v>
      </c>
      <c r="AN103" s="132">
        <v>0.2</v>
      </c>
      <c r="AO103" s="131">
        <f>ROUND(AN103*$C$103,2)</f>
        <v>0</v>
      </c>
      <c r="AP103" s="132">
        <v>0.2</v>
      </c>
      <c r="AQ103" s="131">
        <f>ROUND(AP103*$C$103,2)</f>
        <v>0</v>
      </c>
      <c r="AR103" s="132">
        <v>0.2</v>
      </c>
      <c r="AS103" s="131">
        <f>ROUND(AR103*$C$103,2)</f>
        <v>0</v>
      </c>
      <c r="AT103" s="132">
        <v>0.2</v>
      </c>
      <c r="AU103" s="131">
        <f>ROUNDUP(AT103*$C$103,2)</f>
        <v>0</v>
      </c>
      <c r="AV103" s="132">
        <v>0.2</v>
      </c>
      <c r="AW103" s="131">
        <f>ROUNDUP(AV103*$C$103,2)</f>
        <v>0</v>
      </c>
      <c r="AX103" s="132"/>
      <c r="AY103" s="131">
        <f>ROUND(AX103*$C$103,2)</f>
        <v>0</v>
      </c>
      <c r="AZ103" s="132" t="e">
        <f t="shared" si="2"/>
        <v>#DIV/0!</v>
      </c>
      <c r="BA103" s="131">
        <f t="shared" si="3"/>
        <v>0</v>
      </c>
    </row>
    <row r="104" spans="1:53" x14ac:dyDescent="0.2">
      <c r="A104" s="129" t="str">
        <f>'P.O. GERAL'!A745</f>
        <v>7.7</v>
      </c>
      <c r="B104" s="136" t="str">
        <f>'P.O. GERAL'!D745</f>
        <v>ÁREAS INTERNAS ÀS EDIFICAÇÕES</v>
      </c>
      <c r="C104" s="131">
        <f>'P.O. GERAL'!I774</f>
        <v>0</v>
      </c>
      <c r="D104" s="132"/>
      <c r="E104" s="131">
        <f>ROUND(D104*$C$104,2)</f>
        <v>0</v>
      </c>
      <c r="F104" s="132"/>
      <c r="G104" s="131">
        <f>ROUND(F104*$C$104,2)</f>
        <v>0</v>
      </c>
      <c r="H104" s="132"/>
      <c r="I104" s="131">
        <f>ROUND(H104*$C$104,2)</f>
        <v>0</v>
      </c>
      <c r="J104" s="132"/>
      <c r="K104" s="131">
        <f>ROUND(J104*$C$104,2)</f>
        <v>0</v>
      </c>
      <c r="L104" s="132"/>
      <c r="M104" s="131">
        <f>ROUND(L104*$C$104,2)</f>
        <v>0</v>
      </c>
      <c r="N104" s="132"/>
      <c r="O104" s="131">
        <f>ROUND(N104*$C$104,2)</f>
        <v>0</v>
      </c>
      <c r="P104" s="132"/>
      <c r="Q104" s="131">
        <f>ROUND(P104*$C$104,2)</f>
        <v>0</v>
      </c>
      <c r="R104" s="132"/>
      <c r="S104" s="131">
        <f>ROUND(R104*$C$104,2)</f>
        <v>0</v>
      </c>
      <c r="T104" s="132"/>
      <c r="U104" s="131">
        <f>ROUND(T104*$C$104,2)</f>
        <v>0</v>
      </c>
      <c r="V104" s="132"/>
      <c r="W104" s="131">
        <f>ROUND(V104*$C$104,2)</f>
        <v>0</v>
      </c>
      <c r="X104" s="132"/>
      <c r="Y104" s="131">
        <f>ROUND(X104*$C$104,2)</f>
        <v>0</v>
      </c>
      <c r="Z104" s="132"/>
      <c r="AA104" s="131">
        <f>ROUND(Z104*$C$104,2)</f>
        <v>0</v>
      </c>
      <c r="AB104" s="132">
        <v>0.1</v>
      </c>
      <c r="AC104" s="131">
        <f>ROUND(AB104*$C$104,2)</f>
        <v>0</v>
      </c>
      <c r="AD104" s="132">
        <v>0.1</v>
      </c>
      <c r="AE104" s="131">
        <f>ROUND(AD104*$C$104,2)</f>
        <v>0</v>
      </c>
      <c r="AF104" s="132">
        <v>0.1</v>
      </c>
      <c r="AG104" s="131">
        <f>ROUND(AF104*$C$104,2)</f>
        <v>0</v>
      </c>
      <c r="AH104" s="132">
        <v>0.1</v>
      </c>
      <c r="AI104" s="131">
        <f>ROUND(AH104*$C$104,2)</f>
        <v>0</v>
      </c>
      <c r="AJ104" s="132">
        <v>0.1</v>
      </c>
      <c r="AK104" s="131">
        <f>ROUND(AJ104*$C$104,2)</f>
        <v>0</v>
      </c>
      <c r="AL104" s="132">
        <v>0.1</v>
      </c>
      <c r="AM104" s="131">
        <f>ROUND(AL104*$C$104,2)</f>
        <v>0</v>
      </c>
      <c r="AN104" s="132">
        <v>0.1</v>
      </c>
      <c r="AO104" s="131">
        <f>ROUND(AN104*$C$104,2)</f>
        <v>0</v>
      </c>
      <c r="AP104" s="132">
        <v>0.1</v>
      </c>
      <c r="AQ104" s="131">
        <f>ROUND(AP104*$C$104,2)</f>
        <v>0</v>
      </c>
      <c r="AR104" s="132">
        <v>0.1</v>
      </c>
      <c r="AS104" s="131">
        <f>ROUND(AR104*$C$104,2)</f>
        <v>0</v>
      </c>
      <c r="AT104" s="132">
        <v>0.1</v>
      </c>
      <c r="AU104" s="131">
        <f>ROUND(AT104*$C$104,2)</f>
        <v>0</v>
      </c>
      <c r="AV104" s="132"/>
      <c r="AW104" s="131">
        <f>ROUND(AV104*$C$104,2)</f>
        <v>0</v>
      </c>
      <c r="AX104" s="132"/>
      <c r="AY104" s="131">
        <f>ROUND(AX104*$C$104,2)</f>
        <v>0</v>
      </c>
      <c r="AZ104" s="132" t="e">
        <f t="shared" si="2"/>
        <v>#DIV/0!</v>
      </c>
      <c r="BA104" s="131">
        <f t="shared" si="3"/>
        <v>0</v>
      </c>
    </row>
    <row r="105" spans="1:53" s="111" customFormat="1" x14ac:dyDescent="0.2">
      <c r="A105" s="140"/>
      <c r="B105" s="141" t="s">
        <v>1111</v>
      </c>
      <c r="C105" s="139">
        <f>SUM(C97,C93,C84,C59,C36,C13,C3)</f>
        <v>0</v>
      </c>
      <c r="D105" s="134" t="e">
        <f>ROUND(E105/$C$105,4)</f>
        <v>#DIV/0!</v>
      </c>
      <c r="E105" s="139">
        <f>SUM(E97,E93,E84,E59,E36,E13,E3)</f>
        <v>0</v>
      </c>
      <c r="F105" s="134" t="e">
        <f>ROUND(G105/$C$105,4)</f>
        <v>#DIV/0!</v>
      </c>
      <c r="G105" s="139">
        <f>SUM(G97,G93,G84,G59,G36,G13,G3)</f>
        <v>0</v>
      </c>
      <c r="H105" s="134" t="e">
        <f>ROUND(I105/$C$105,4)</f>
        <v>#DIV/0!</v>
      </c>
      <c r="I105" s="139">
        <f>SUM(I97,I93,I84,I59,I36,I13,I3)</f>
        <v>0</v>
      </c>
      <c r="J105" s="134" t="e">
        <f>ROUND(K105/$C$105,4)</f>
        <v>#DIV/0!</v>
      </c>
      <c r="K105" s="139">
        <f>SUM(K97,K93,K84,K59,K36,K13,K3)</f>
        <v>0</v>
      </c>
      <c r="L105" s="134" t="e">
        <f>ROUND(M105/$C$105,4)</f>
        <v>#DIV/0!</v>
      </c>
      <c r="M105" s="139">
        <f>SUM(M97,M93,M84,M59,M36,M13,M3)</f>
        <v>0</v>
      </c>
      <c r="N105" s="134" t="e">
        <f>ROUND(O105/$C$105,4)</f>
        <v>#DIV/0!</v>
      </c>
      <c r="O105" s="139">
        <f>SUM(O97,O93,O84,O59,O36,O13,O3)</f>
        <v>0</v>
      </c>
      <c r="P105" s="134" t="e">
        <f>ROUND(Q105/$C$105,4)</f>
        <v>#DIV/0!</v>
      </c>
      <c r="Q105" s="139">
        <f>SUM(Q97,Q93,Q84,Q59,Q36,Q13,Q3)</f>
        <v>0</v>
      </c>
      <c r="R105" s="134" t="e">
        <f>ROUND(S105/$C$105,4)</f>
        <v>#DIV/0!</v>
      </c>
      <c r="S105" s="139">
        <f>SUM(S97,S93,S84,S59,S36,S13,S3)</f>
        <v>0</v>
      </c>
      <c r="T105" s="134" t="e">
        <f>ROUND(U105/$C$105,4)</f>
        <v>#DIV/0!</v>
      </c>
      <c r="U105" s="139">
        <f>SUM(U97,U93,U84,U59,U36,U13,U3)</f>
        <v>0</v>
      </c>
      <c r="V105" s="134" t="e">
        <f>ROUND(W105/$C$105,4)</f>
        <v>#DIV/0!</v>
      </c>
      <c r="W105" s="139">
        <f>SUM(W97,W93,W84,W59,W36,W13,W3)</f>
        <v>0</v>
      </c>
      <c r="X105" s="134" t="e">
        <f>ROUND(Y105/$C$105,4)</f>
        <v>#DIV/0!</v>
      </c>
      <c r="Y105" s="139">
        <f>SUM(Y97,Y93,Y84,Y59,Y36,Y13,Y3)</f>
        <v>0</v>
      </c>
      <c r="Z105" s="134" t="e">
        <f>ROUND(AA105/$C$105,4)</f>
        <v>#DIV/0!</v>
      </c>
      <c r="AA105" s="139">
        <f>SUM(AA97,AA93,AA84,AA59,AA36,AA13,AA3)</f>
        <v>0</v>
      </c>
      <c r="AB105" s="134" t="e">
        <f>ROUND(AC105/$C$105,4)</f>
        <v>#DIV/0!</v>
      </c>
      <c r="AC105" s="139">
        <f>SUM(AC97,AC93,AC84,AC59,AC36,AC13,AC3)</f>
        <v>0</v>
      </c>
      <c r="AD105" s="134" t="e">
        <f>ROUND(AE105/$C$105,4)</f>
        <v>#DIV/0!</v>
      </c>
      <c r="AE105" s="139">
        <f>SUM(AE97,AE93,AE84,AE59,AE36,AE13,AE3)</f>
        <v>0</v>
      </c>
      <c r="AF105" s="134" t="e">
        <f>ROUND(AG105/$C$105,4)</f>
        <v>#DIV/0!</v>
      </c>
      <c r="AG105" s="139">
        <f>SUM(AG97,AG93,AG84,AG59,AG36,AG13,AG3)</f>
        <v>0</v>
      </c>
      <c r="AH105" s="134" t="e">
        <f>ROUND(AI105/$C$105,4)</f>
        <v>#DIV/0!</v>
      </c>
      <c r="AI105" s="139">
        <f>SUM(AI97,AI93,AI84,AI59,AI36,AI13,AI3)</f>
        <v>0</v>
      </c>
      <c r="AJ105" s="134" t="e">
        <f>ROUND(AK105/$C$105,4)</f>
        <v>#DIV/0!</v>
      </c>
      <c r="AK105" s="139">
        <f>SUM(AK97,AK93,AK84,AK59,AK36,AK13,AK3)</f>
        <v>0</v>
      </c>
      <c r="AL105" s="134" t="e">
        <f>ROUND(AM105/$C$105,4)</f>
        <v>#DIV/0!</v>
      </c>
      <c r="AM105" s="139">
        <f>SUM(AM97,AM93,AM84,AM59,AM36,AM13,AM3)</f>
        <v>0</v>
      </c>
      <c r="AN105" s="134" t="e">
        <f>ROUND(AO105/$C$105,4)</f>
        <v>#DIV/0!</v>
      </c>
      <c r="AO105" s="139">
        <f>SUM(AO97,AO93,AO84,AO59,AO36,AO13,AO3)</f>
        <v>0</v>
      </c>
      <c r="AP105" s="134" t="e">
        <f>ROUND(AQ105/$C$105,4)</f>
        <v>#DIV/0!</v>
      </c>
      <c r="AQ105" s="139">
        <f>SUM(AQ97,AQ93,AQ84,AQ59,AQ36,AQ13,AQ3)</f>
        <v>0</v>
      </c>
      <c r="AR105" s="134" t="e">
        <f>ROUND(AS105/$C$105,4)</f>
        <v>#DIV/0!</v>
      </c>
      <c r="AS105" s="139">
        <f>SUM(AS97,AS93,AS84,AS59,AS36,AS13,AS3)</f>
        <v>0</v>
      </c>
      <c r="AT105" s="134" t="e">
        <f>ROUND(AU105/$C$105,4)</f>
        <v>#DIV/0!</v>
      </c>
      <c r="AU105" s="139">
        <f>SUM(AU97,AU93,AU84,AU59,AU36,AU13,AU3)</f>
        <v>0</v>
      </c>
      <c r="AV105" s="134" t="e">
        <f>ROUND(AW105/$C$105,4)</f>
        <v>#DIV/0!</v>
      </c>
      <c r="AW105" s="139">
        <f>SUM(AW97,AW93,AW84,AW59,AW36,AW13,AW3)</f>
        <v>0</v>
      </c>
      <c r="AX105" s="134" t="e">
        <f>ROUND(AY105/$C$105,4)</f>
        <v>#DIV/0!</v>
      </c>
      <c r="AY105" s="139">
        <f>SUM(AY97,AY93,AY84,AY59,AY36,AY13,AY3)</f>
        <v>0</v>
      </c>
      <c r="AZ105" s="132"/>
      <c r="BA105" s="137">
        <f t="shared" si="3"/>
        <v>0</v>
      </c>
    </row>
    <row r="106" spans="1:53" s="111" customFormat="1" x14ac:dyDescent="0.2">
      <c r="A106" s="140"/>
      <c r="B106" s="141" t="s">
        <v>1112</v>
      </c>
      <c r="C106" s="145"/>
      <c r="D106" s="144" t="e">
        <f>D105</f>
        <v>#DIV/0!</v>
      </c>
      <c r="E106" s="139">
        <f>E105</f>
        <v>0</v>
      </c>
      <c r="F106" s="144" t="e">
        <f t="shared" ref="F106:AY106" si="4">F105+D106</f>
        <v>#DIV/0!</v>
      </c>
      <c r="G106" s="139">
        <f t="shared" si="4"/>
        <v>0</v>
      </c>
      <c r="H106" s="144" t="e">
        <f t="shared" si="4"/>
        <v>#DIV/0!</v>
      </c>
      <c r="I106" s="139">
        <f t="shared" si="4"/>
        <v>0</v>
      </c>
      <c r="J106" s="144" t="e">
        <f t="shared" si="4"/>
        <v>#DIV/0!</v>
      </c>
      <c r="K106" s="139">
        <f t="shared" si="4"/>
        <v>0</v>
      </c>
      <c r="L106" s="144" t="e">
        <f t="shared" si="4"/>
        <v>#DIV/0!</v>
      </c>
      <c r="M106" s="139">
        <f t="shared" si="4"/>
        <v>0</v>
      </c>
      <c r="N106" s="144" t="e">
        <f t="shared" si="4"/>
        <v>#DIV/0!</v>
      </c>
      <c r="O106" s="139">
        <f t="shared" si="4"/>
        <v>0</v>
      </c>
      <c r="P106" s="144" t="e">
        <f t="shared" si="4"/>
        <v>#DIV/0!</v>
      </c>
      <c r="Q106" s="139">
        <f t="shared" si="4"/>
        <v>0</v>
      </c>
      <c r="R106" s="144" t="e">
        <f t="shared" si="4"/>
        <v>#DIV/0!</v>
      </c>
      <c r="S106" s="139">
        <f t="shared" si="4"/>
        <v>0</v>
      </c>
      <c r="T106" s="144" t="e">
        <f t="shared" si="4"/>
        <v>#DIV/0!</v>
      </c>
      <c r="U106" s="139">
        <f t="shared" si="4"/>
        <v>0</v>
      </c>
      <c r="V106" s="144" t="e">
        <f t="shared" si="4"/>
        <v>#DIV/0!</v>
      </c>
      <c r="W106" s="139">
        <f t="shared" si="4"/>
        <v>0</v>
      </c>
      <c r="X106" s="144" t="e">
        <f t="shared" si="4"/>
        <v>#DIV/0!</v>
      </c>
      <c r="Y106" s="139">
        <f t="shared" si="4"/>
        <v>0</v>
      </c>
      <c r="Z106" s="144" t="e">
        <f t="shared" si="4"/>
        <v>#DIV/0!</v>
      </c>
      <c r="AA106" s="139">
        <f t="shared" si="4"/>
        <v>0</v>
      </c>
      <c r="AB106" s="144" t="e">
        <f t="shared" si="4"/>
        <v>#DIV/0!</v>
      </c>
      <c r="AC106" s="139">
        <f t="shared" si="4"/>
        <v>0</v>
      </c>
      <c r="AD106" s="144" t="e">
        <f t="shared" si="4"/>
        <v>#DIV/0!</v>
      </c>
      <c r="AE106" s="139">
        <f t="shared" si="4"/>
        <v>0</v>
      </c>
      <c r="AF106" s="144" t="e">
        <f t="shared" si="4"/>
        <v>#DIV/0!</v>
      </c>
      <c r="AG106" s="139">
        <f t="shared" si="4"/>
        <v>0</v>
      </c>
      <c r="AH106" s="144" t="e">
        <f t="shared" si="4"/>
        <v>#DIV/0!</v>
      </c>
      <c r="AI106" s="139">
        <f t="shared" si="4"/>
        <v>0</v>
      </c>
      <c r="AJ106" s="144" t="e">
        <f t="shared" si="4"/>
        <v>#DIV/0!</v>
      </c>
      <c r="AK106" s="139">
        <f t="shared" si="4"/>
        <v>0</v>
      </c>
      <c r="AL106" s="144" t="e">
        <f t="shared" si="4"/>
        <v>#DIV/0!</v>
      </c>
      <c r="AM106" s="139">
        <f t="shared" si="4"/>
        <v>0</v>
      </c>
      <c r="AN106" s="144" t="e">
        <f t="shared" si="4"/>
        <v>#DIV/0!</v>
      </c>
      <c r="AO106" s="139">
        <f t="shared" si="4"/>
        <v>0</v>
      </c>
      <c r="AP106" s="144" t="e">
        <f t="shared" si="4"/>
        <v>#DIV/0!</v>
      </c>
      <c r="AQ106" s="139">
        <f t="shared" si="4"/>
        <v>0</v>
      </c>
      <c r="AR106" s="144" t="e">
        <f t="shared" si="4"/>
        <v>#DIV/0!</v>
      </c>
      <c r="AS106" s="139">
        <f t="shared" si="4"/>
        <v>0</v>
      </c>
      <c r="AT106" s="144" t="e">
        <f t="shared" si="4"/>
        <v>#DIV/0!</v>
      </c>
      <c r="AU106" s="139">
        <f t="shared" si="4"/>
        <v>0</v>
      </c>
      <c r="AV106" s="144" t="e">
        <f t="shared" si="4"/>
        <v>#DIV/0!</v>
      </c>
      <c r="AW106" s="139">
        <f t="shared" si="4"/>
        <v>0</v>
      </c>
      <c r="AX106" s="144" t="e">
        <f t="shared" si="4"/>
        <v>#DIV/0!</v>
      </c>
      <c r="AY106" s="139">
        <f t="shared" si="4"/>
        <v>0</v>
      </c>
      <c r="AZ106" s="144"/>
      <c r="BA106" s="138"/>
    </row>
  </sheetData>
  <mergeCells count="28">
    <mergeCell ref="AB1:AC1"/>
    <mergeCell ref="AD1:AE1"/>
    <mergeCell ref="AF1:AG1"/>
    <mergeCell ref="AH1:AI1"/>
    <mergeCell ref="AJ1:AK1"/>
    <mergeCell ref="AZ1:BA2"/>
    <mergeCell ref="AX1:AY1"/>
    <mergeCell ref="AL1:AM1"/>
    <mergeCell ref="AN1:AO1"/>
    <mergeCell ref="AP1:AQ1"/>
    <mergeCell ref="AR1:AS1"/>
    <mergeCell ref="AT1:AU1"/>
    <mergeCell ref="AV1:AW1"/>
    <mergeCell ref="A1:A2"/>
    <mergeCell ref="D1:E1"/>
    <mergeCell ref="F1:G1"/>
    <mergeCell ref="H1:I1"/>
    <mergeCell ref="J1:K1"/>
    <mergeCell ref="B1:B2"/>
    <mergeCell ref="C1:C2"/>
    <mergeCell ref="V1:W1"/>
    <mergeCell ref="X1:Y1"/>
    <mergeCell ref="Z1:AA1"/>
    <mergeCell ref="L1:M1"/>
    <mergeCell ref="N1:O1"/>
    <mergeCell ref="P1:Q1"/>
    <mergeCell ref="R1:S1"/>
    <mergeCell ref="T1:U1"/>
  </mergeCells>
  <phoneticPr fontId="4" type="noConversion"/>
  <printOptions horizontalCentered="1"/>
  <pageMargins left="0.39370078740157483" right="0.39370078740157483" top="2.3622047244094491" bottom="1.1811023622047245" header="0" footer="0"/>
  <pageSetup paperSize="8" scale="60" fitToWidth="0" orientation="landscape" r:id="rId1"/>
  <headerFooter>
    <oddHeader>&amp;C&amp;"Arial,Negrito"
&amp;14CRONOGRAMA FÍSICO FINANCEIRO&amp;R&amp;G</oddHeader>
    <oddFooter>&amp;L&amp;10 04/10/2021&amp;CPágina &amp;P de &amp;N</oddFooter>
  </headerFooter>
  <colBreaks count="2" manualBreakCount="2">
    <brk id="21" max="105" man="1"/>
    <brk id="39" max="105" man="1"/>
  </colBreaks>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77"/>
  <sheetViews>
    <sheetView showOutlineSymbols="0" showWhiteSpace="0" topLeftCell="A52" workbookViewId="0">
      <selection activeCell="B33" sqref="B33"/>
    </sheetView>
  </sheetViews>
  <sheetFormatPr defaultRowHeight="14.25" x14ac:dyDescent="0.2"/>
  <cols>
    <col min="1" max="1" width="8.75" style="12" customWidth="1"/>
    <col min="2" max="2" width="60" style="1" bestFit="1" customWidth="1"/>
    <col min="3" max="3" width="11.375" style="1" customWidth="1"/>
    <col min="4" max="4" width="10" style="1" bestFit="1" customWidth="1"/>
    <col min="5" max="5" width="84.375" style="1" customWidth="1"/>
    <col min="6" max="6" width="18" style="1" bestFit="1" customWidth="1"/>
    <col min="7" max="16384" width="9" style="1"/>
  </cols>
  <sheetData>
    <row r="1" spans="1:5" x14ac:dyDescent="0.2">
      <c r="A1" s="163" t="s">
        <v>342</v>
      </c>
      <c r="B1" s="164"/>
      <c r="C1" s="164"/>
      <c r="D1" s="164"/>
      <c r="E1" s="164"/>
    </row>
    <row r="2" spans="1:5" ht="15" x14ac:dyDescent="0.2">
      <c r="A2" s="2" t="s">
        <v>0</v>
      </c>
      <c r="B2" s="3" t="s">
        <v>1</v>
      </c>
      <c r="C2" s="2" t="s">
        <v>2</v>
      </c>
      <c r="D2" s="4" t="s">
        <v>3</v>
      </c>
      <c r="E2" s="3" t="s">
        <v>342</v>
      </c>
    </row>
    <row r="3" spans="1:5" ht="15" x14ac:dyDescent="0.2">
      <c r="A3" s="2"/>
      <c r="B3" s="3"/>
      <c r="C3" s="2"/>
      <c r="D3" s="4"/>
      <c r="E3" s="3"/>
    </row>
    <row r="4" spans="1:5" x14ac:dyDescent="0.2">
      <c r="A4" s="5"/>
      <c r="B4" s="6" t="s">
        <v>4</v>
      </c>
      <c r="C4" s="5"/>
      <c r="D4" s="7"/>
      <c r="E4" s="6"/>
    </row>
    <row r="5" spans="1:5" x14ac:dyDescent="0.2">
      <c r="A5" s="5"/>
      <c r="B5" s="6" t="s">
        <v>343</v>
      </c>
      <c r="C5" s="5"/>
      <c r="D5" s="7"/>
      <c r="E5" s="6"/>
    </row>
    <row r="6" spans="1:5" ht="25.5" x14ac:dyDescent="0.2">
      <c r="A6" s="8"/>
      <c r="B6" s="9" t="s">
        <v>6</v>
      </c>
      <c r="C6" s="8" t="s">
        <v>7</v>
      </c>
      <c r="D6" s="13">
        <v>4458.83</v>
      </c>
      <c r="E6" s="9" t="s">
        <v>344</v>
      </c>
    </row>
    <row r="7" spans="1:5" ht="25.5" x14ac:dyDescent="0.2">
      <c r="A7" s="8"/>
      <c r="B7" s="9" t="s">
        <v>8</v>
      </c>
      <c r="C7" s="8" t="s">
        <v>9</v>
      </c>
      <c r="D7" s="14">
        <v>445.88</v>
      </c>
      <c r="E7" s="9" t="s">
        <v>345</v>
      </c>
    </row>
    <row r="8" spans="1:5" x14ac:dyDescent="0.2">
      <c r="A8" s="8"/>
      <c r="B8" s="9" t="s">
        <v>10</v>
      </c>
      <c r="C8" s="8" t="s">
        <v>11</v>
      </c>
      <c r="D8" s="13">
        <v>3121.16</v>
      </c>
      <c r="E8" s="9" t="s">
        <v>346</v>
      </c>
    </row>
    <row r="9" spans="1:5" ht="25.5" x14ac:dyDescent="0.2">
      <c r="A9" s="8"/>
      <c r="B9" s="9" t="s">
        <v>13</v>
      </c>
      <c r="C9" s="8" t="s">
        <v>9</v>
      </c>
      <c r="D9" s="14">
        <v>624.23</v>
      </c>
      <c r="E9" s="9" t="s">
        <v>347</v>
      </c>
    </row>
    <row r="10" spans="1:5" x14ac:dyDescent="0.2">
      <c r="A10" s="5"/>
      <c r="B10" s="6" t="s">
        <v>14</v>
      </c>
      <c r="C10" s="5"/>
      <c r="D10" s="5"/>
      <c r="E10" s="6"/>
    </row>
    <row r="11" spans="1:5" ht="25.5" x14ac:dyDescent="0.2">
      <c r="A11" s="10"/>
      <c r="B11" s="11" t="s">
        <v>15</v>
      </c>
      <c r="C11" s="10" t="s">
        <v>9</v>
      </c>
      <c r="D11" s="15">
        <v>5697.72</v>
      </c>
      <c r="E11" s="11" t="s">
        <v>348</v>
      </c>
    </row>
    <row r="12" spans="1:5" x14ac:dyDescent="0.2">
      <c r="A12" s="8"/>
      <c r="B12" s="9" t="s">
        <v>17</v>
      </c>
      <c r="C12" s="8" t="s">
        <v>9</v>
      </c>
      <c r="D12" s="13">
        <v>5697.72</v>
      </c>
      <c r="E12" s="9" t="s">
        <v>349</v>
      </c>
    </row>
    <row r="13" spans="1:5" x14ac:dyDescent="0.2">
      <c r="A13" s="8"/>
      <c r="B13" s="9" t="s">
        <v>18</v>
      </c>
      <c r="C13" s="8" t="s">
        <v>9</v>
      </c>
      <c r="D13" s="13">
        <v>5697.72</v>
      </c>
      <c r="E13" s="9" t="s">
        <v>350</v>
      </c>
    </row>
    <row r="14" spans="1:5" ht="25.5" x14ac:dyDescent="0.2">
      <c r="A14" s="8"/>
      <c r="B14" s="9" t="s">
        <v>19</v>
      </c>
      <c r="C14" s="8" t="s">
        <v>9</v>
      </c>
      <c r="D14" s="13">
        <v>5697.72</v>
      </c>
      <c r="E14" s="9" t="s">
        <v>351</v>
      </c>
    </row>
    <row r="15" spans="1:5" ht="25.5" x14ac:dyDescent="0.2">
      <c r="A15" s="8"/>
      <c r="B15" s="9" t="s">
        <v>20</v>
      </c>
      <c r="C15" s="8" t="s">
        <v>7</v>
      </c>
      <c r="D15" s="13">
        <v>4458.83</v>
      </c>
      <c r="E15" s="9" t="s">
        <v>344</v>
      </c>
    </row>
    <row r="16" spans="1:5" x14ac:dyDescent="0.2">
      <c r="A16" s="8"/>
      <c r="B16" s="9"/>
      <c r="C16" s="8"/>
      <c r="D16" s="13"/>
      <c r="E16" s="9"/>
    </row>
    <row r="17" spans="1:5" x14ac:dyDescent="0.2">
      <c r="A17" s="8"/>
      <c r="B17" s="9"/>
      <c r="C17" s="8"/>
      <c r="D17" s="13"/>
      <c r="E17" s="9"/>
    </row>
    <row r="18" spans="1:5" x14ac:dyDescent="0.2">
      <c r="A18" s="8"/>
      <c r="B18" s="9"/>
      <c r="C18" s="8"/>
      <c r="D18" s="13"/>
      <c r="E18" s="9"/>
    </row>
    <row r="19" spans="1:5" x14ac:dyDescent="0.2">
      <c r="A19" s="8"/>
      <c r="B19" s="9"/>
      <c r="C19" s="8"/>
      <c r="D19" s="13"/>
      <c r="E19" s="9"/>
    </row>
    <row r="20" spans="1:5" x14ac:dyDescent="0.2">
      <c r="A20" s="8"/>
      <c r="B20" s="9"/>
      <c r="C20" s="8"/>
      <c r="D20" s="13"/>
      <c r="E20" s="9"/>
    </row>
    <row r="21" spans="1:5" x14ac:dyDescent="0.2">
      <c r="A21" s="8"/>
      <c r="B21" s="9"/>
      <c r="C21" s="8"/>
      <c r="D21" s="13"/>
      <c r="E21" s="9"/>
    </row>
    <row r="22" spans="1:5" x14ac:dyDescent="0.2">
      <c r="A22" s="8"/>
      <c r="B22" s="9"/>
      <c r="C22" s="8"/>
      <c r="D22" s="13"/>
      <c r="E22" s="9"/>
    </row>
    <row r="23" spans="1:5" x14ac:dyDescent="0.2">
      <c r="A23" s="8"/>
      <c r="B23" s="9"/>
      <c r="C23" s="8"/>
      <c r="D23" s="13"/>
      <c r="E23" s="9"/>
    </row>
    <row r="24" spans="1:5" x14ac:dyDescent="0.2">
      <c r="A24" s="8"/>
      <c r="B24" s="9"/>
      <c r="C24" s="8"/>
      <c r="D24" s="13"/>
      <c r="E24" s="9"/>
    </row>
    <row r="25" spans="1:5" x14ac:dyDescent="0.2">
      <c r="A25" s="8"/>
      <c r="B25" s="9"/>
      <c r="C25" s="8"/>
      <c r="D25" s="13"/>
      <c r="E25" s="9"/>
    </row>
    <row r="26" spans="1:5" x14ac:dyDescent="0.2">
      <c r="A26" s="8"/>
      <c r="B26" s="9"/>
      <c r="C26" s="8"/>
      <c r="D26" s="13"/>
      <c r="E26" s="9"/>
    </row>
    <row r="27" spans="1:5" x14ac:dyDescent="0.2">
      <c r="A27" s="5"/>
      <c r="B27" s="6" t="s">
        <v>21</v>
      </c>
      <c r="C27" s="5"/>
      <c r="D27" s="5"/>
      <c r="E27" s="6"/>
    </row>
    <row r="28" spans="1:5" x14ac:dyDescent="0.2">
      <c r="A28" s="5"/>
      <c r="B28" s="6" t="s">
        <v>22</v>
      </c>
      <c r="C28" s="5"/>
      <c r="D28" s="5"/>
      <c r="E28" s="6"/>
    </row>
    <row r="29" spans="1:5" ht="25.5" x14ac:dyDescent="0.2">
      <c r="A29" s="8"/>
      <c r="B29" s="9" t="s">
        <v>23</v>
      </c>
      <c r="C29" s="8" t="s">
        <v>7</v>
      </c>
      <c r="D29" s="14">
        <v>112.51</v>
      </c>
      <c r="E29" s="9" t="s">
        <v>352</v>
      </c>
    </row>
    <row r="30" spans="1:5" x14ac:dyDescent="0.2">
      <c r="A30" s="8"/>
      <c r="B30" s="9" t="s">
        <v>24</v>
      </c>
      <c r="C30" s="8" t="s">
        <v>7</v>
      </c>
      <c r="D30" s="14">
        <v>112.51</v>
      </c>
      <c r="E30" s="9" t="s">
        <v>352</v>
      </c>
    </row>
    <row r="31" spans="1:5" x14ac:dyDescent="0.2">
      <c r="A31" s="5"/>
      <c r="B31" s="6" t="s">
        <v>25</v>
      </c>
      <c r="C31" s="5"/>
      <c r="D31" s="5"/>
      <c r="E31" s="6"/>
    </row>
    <row r="32" spans="1:5" ht="25.5" x14ac:dyDescent="0.2">
      <c r="A32" s="8"/>
      <c r="B32" s="9" t="s">
        <v>23</v>
      </c>
      <c r="C32" s="8" t="s">
        <v>7</v>
      </c>
      <c r="D32" s="14">
        <v>380.14</v>
      </c>
      <c r="E32" s="9" t="s">
        <v>352</v>
      </c>
    </row>
    <row r="33" spans="1:5" ht="25.5" x14ac:dyDescent="0.2">
      <c r="A33" s="8"/>
      <c r="B33" s="9" t="s">
        <v>26</v>
      </c>
      <c r="C33" s="8" t="s">
        <v>7</v>
      </c>
      <c r="D33" s="14">
        <v>380.14</v>
      </c>
      <c r="E33" s="9" t="s">
        <v>352</v>
      </c>
    </row>
    <row r="34" spans="1:5" x14ac:dyDescent="0.2">
      <c r="A34" s="5"/>
      <c r="B34" s="6" t="s">
        <v>27</v>
      </c>
      <c r="C34" s="5"/>
      <c r="D34" s="5"/>
      <c r="E34" s="6"/>
    </row>
    <row r="35" spans="1:5" x14ac:dyDescent="0.2">
      <c r="A35" s="8"/>
      <c r="B35" s="9" t="s">
        <v>28</v>
      </c>
      <c r="C35" s="8" t="s">
        <v>29</v>
      </c>
      <c r="D35" s="14">
        <v>845</v>
      </c>
      <c r="E35" s="9" t="s">
        <v>353</v>
      </c>
    </row>
    <row r="36" spans="1:5" ht="25.5" x14ac:dyDescent="0.2">
      <c r="A36" s="8"/>
      <c r="B36" s="9" t="s">
        <v>30</v>
      </c>
      <c r="C36" s="8" t="s">
        <v>29</v>
      </c>
      <c r="D36" s="14">
        <v>2</v>
      </c>
      <c r="E36" s="9" t="s">
        <v>353</v>
      </c>
    </row>
    <row r="37" spans="1:5" ht="25.5" x14ac:dyDescent="0.2">
      <c r="A37" s="8"/>
      <c r="B37" s="9" t="s">
        <v>31</v>
      </c>
      <c r="C37" s="8" t="s">
        <v>29</v>
      </c>
      <c r="D37" s="14">
        <v>7</v>
      </c>
      <c r="E37" s="9" t="s">
        <v>353</v>
      </c>
    </row>
    <row r="38" spans="1:5" ht="25.5" x14ac:dyDescent="0.2">
      <c r="A38" s="8"/>
      <c r="B38" s="9" t="s">
        <v>32</v>
      </c>
      <c r="C38" s="8" t="s">
        <v>7</v>
      </c>
      <c r="D38" s="14">
        <v>56.28</v>
      </c>
      <c r="E38" s="9" t="s">
        <v>353</v>
      </c>
    </row>
    <row r="39" spans="1:5" ht="38.25" x14ac:dyDescent="0.2">
      <c r="A39" s="8"/>
      <c r="B39" s="9" t="s">
        <v>33</v>
      </c>
      <c r="C39" s="8" t="s">
        <v>7</v>
      </c>
      <c r="D39" s="13">
        <v>1400.28</v>
      </c>
      <c r="E39" s="9" t="s">
        <v>354</v>
      </c>
    </row>
    <row r="40" spans="1:5" x14ac:dyDescent="0.2">
      <c r="A40" s="10"/>
      <c r="B40" s="11" t="s">
        <v>34</v>
      </c>
      <c r="C40" s="10" t="s">
        <v>9</v>
      </c>
      <c r="D40" s="16">
        <v>140.03</v>
      </c>
      <c r="E40" s="11" t="s">
        <v>355</v>
      </c>
    </row>
    <row r="41" spans="1:5" x14ac:dyDescent="0.2">
      <c r="A41" s="5"/>
      <c r="B41" s="6" t="s">
        <v>35</v>
      </c>
      <c r="C41" s="5"/>
      <c r="D41" s="5"/>
      <c r="E41" s="6"/>
    </row>
    <row r="42" spans="1:5" x14ac:dyDescent="0.2">
      <c r="A42" s="8"/>
      <c r="B42" s="9" t="s">
        <v>38</v>
      </c>
      <c r="C42" s="8" t="s">
        <v>29</v>
      </c>
      <c r="D42" s="14">
        <v>2</v>
      </c>
      <c r="E42" s="9" t="s">
        <v>353</v>
      </c>
    </row>
    <row r="43" spans="1:5" x14ac:dyDescent="0.2">
      <c r="A43" s="8"/>
      <c r="B43" s="9" t="s">
        <v>40</v>
      </c>
      <c r="C43" s="8" t="s">
        <v>29</v>
      </c>
      <c r="D43" s="14">
        <v>2</v>
      </c>
      <c r="E43" s="9" t="s">
        <v>353</v>
      </c>
    </row>
    <row r="44" spans="1:5" x14ac:dyDescent="0.2">
      <c r="A44" s="8"/>
      <c r="B44" s="9" t="s">
        <v>42</v>
      </c>
      <c r="C44" s="8" t="s">
        <v>29</v>
      </c>
      <c r="D44" s="14">
        <v>2</v>
      </c>
      <c r="E44" s="9" t="s">
        <v>353</v>
      </c>
    </row>
    <row r="45" spans="1:5" x14ac:dyDescent="0.2">
      <c r="A45" s="8"/>
      <c r="B45" s="9" t="s">
        <v>44</v>
      </c>
      <c r="C45" s="8" t="s">
        <v>29</v>
      </c>
      <c r="D45" s="14">
        <v>4</v>
      </c>
      <c r="E45" s="9" t="s">
        <v>353</v>
      </c>
    </row>
    <row r="46" spans="1:5" x14ac:dyDescent="0.2">
      <c r="A46" s="5"/>
      <c r="B46" s="6" t="s">
        <v>45</v>
      </c>
      <c r="C46" s="5"/>
      <c r="D46" s="5"/>
      <c r="E46" s="6"/>
    </row>
    <row r="47" spans="1:5" x14ac:dyDescent="0.2">
      <c r="A47" s="5"/>
      <c r="B47" s="6" t="s">
        <v>46</v>
      </c>
      <c r="C47" s="5"/>
      <c r="D47" s="5"/>
      <c r="E47" s="6"/>
    </row>
    <row r="48" spans="1:5" ht="38.25" x14ac:dyDescent="0.2">
      <c r="A48" s="8"/>
      <c r="B48" s="9" t="s">
        <v>47</v>
      </c>
      <c r="C48" s="8" t="s">
        <v>9</v>
      </c>
      <c r="D48" s="14">
        <v>3.36</v>
      </c>
      <c r="E48" s="9" t="s">
        <v>357</v>
      </c>
    </row>
    <row r="49" spans="1:5" ht="25.5" x14ac:dyDescent="0.2">
      <c r="A49" s="8"/>
      <c r="B49" s="9" t="s">
        <v>48</v>
      </c>
      <c r="C49" s="8" t="s">
        <v>9</v>
      </c>
      <c r="D49" s="14">
        <v>3.36</v>
      </c>
      <c r="E49" s="9" t="s">
        <v>358</v>
      </c>
    </row>
    <row r="50" spans="1:5" x14ac:dyDescent="0.2">
      <c r="A50" s="5"/>
      <c r="B50" s="6" t="s">
        <v>49</v>
      </c>
      <c r="C50" s="5"/>
      <c r="D50" s="5"/>
      <c r="E50" s="6"/>
    </row>
    <row r="51" spans="1:5" ht="25.5" x14ac:dyDescent="0.2">
      <c r="A51" s="8"/>
      <c r="B51" s="9" t="s">
        <v>50</v>
      </c>
      <c r="C51" s="8" t="s">
        <v>51</v>
      </c>
      <c r="D51" s="13">
        <v>1081.08</v>
      </c>
      <c r="E51" s="9" t="s">
        <v>359</v>
      </c>
    </row>
    <row r="52" spans="1:5" x14ac:dyDescent="0.2">
      <c r="A52" s="8"/>
      <c r="B52" s="9" t="s">
        <v>52</v>
      </c>
      <c r="C52" s="8" t="s">
        <v>53</v>
      </c>
      <c r="D52" s="13">
        <v>1081.08</v>
      </c>
      <c r="E52" s="9" t="s">
        <v>360</v>
      </c>
    </row>
    <row r="53" spans="1:5" x14ac:dyDescent="0.2">
      <c r="A53" s="5"/>
      <c r="B53" s="6" t="s">
        <v>54</v>
      </c>
      <c r="C53" s="5"/>
      <c r="D53" s="5"/>
      <c r="E53" s="6"/>
    </row>
    <row r="54" spans="1:5" x14ac:dyDescent="0.2">
      <c r="A54" s="10"/>
      <c r="B54" s="11" t="s">
        <v>55</v>
      </c>
      <c r="C54" s="10" t="s">
        <v>7</v>
      </c>
      <c r="D54" s="16">
        <v>165.8</v>
      </c>
      <c r="E54" s="11" t="s">
        <v>361</v>
      </c>
    </row>
    <row r="55" spans="1:5" x14ac:dyDescent="0.2">
      <c r="A55" s="5"/>
      <c r="B55" s="6" t="s">
        <v>56</v>
      </c>
      <c r="C55" s="5"/>
      <c r="D55" s="5"/>
      <c r="E55" s="6"/>
    </row>
    <row r="56" spans="1:5" ht="25.5" x14ac:dyDescent="0.2">
      <c r="A56" s="8"/>
      <c r="B56" s="9" t="s">
        <v>57</v>
      </c>
      <c r="C56" s="8" t="s">
        <v>58</v>
      </c>
      <c r="D56" s="14">
        <v>39.86</v>
      </c>
      <c r="E56" s="9" t="s">
        <v>353</v>
      </c>
    </row>
    <row r="57" spans="1:5" x14ac:dyDescent="0.2">
      <c r="A57" s="5"/>
      <c r="B57" s="6" t="s">
        <v>59</v>
      </c>
      <c r="C57" s="5"/>
      <c r="D57" s="5"/>
      <c r="E57" s="6"/>
    </row>
    <row r="58" spans="1:5" x14ac:dyDescent="0.2">
      <c r="A58" s="5"/>
      <c r="B58" s="6" t="s">
        <v>60</v>
      </c>
      <c r="C58" s="5"/>
      <c r="D58" s="5"/>
      <c r="E58" s="6"/>
    </row>
    <row r="59" spans="1:5" ht="25.5" x14ac:dyDescent="0.2">
      <c r="A59" s="8"/>
      <c r="B59" s="9" t="s">
        <v>23</v>
      </c>
      <c r="C59" s="8" t="s">
        <v>7</v>
      </c>
      <c r="D59" s="14">
        <v>599.04999999999995</v>
      </c>
      <c r="E59" s="9" t="s">
        <v>356</v>
      </c>
    </row>
    <row r="60" spans="1:5" x14ac:dyDescent="0.2">
      <c r="A60" s="8"/>
      <c r="B60" s="9" t="s">
        <v>24</v>
      </c>
      <c r="C60" s="8" t="s">
        <v>7</v>
      </c>
      <c r="D60" s="14">
        <v>599.04999999999995</v>
      </c>
      <c r="E60" s="9" t="s">
        <v>353</v>
      </c>
    </row>
    <row r="61" spans="1:5" x14ac:dyDescent="0.2">
      <c r="A61" s="5"/>
      <c r="B61" s="6" t="s">
        <v>61</v>
      </c>
      <c r="C61" s="5"/>
      <c r="D61" s="5"/>
      <c r="E61" s="6"/>
    </row>
    <row r="62" spans="1:5" ht="25.5" x14ac:dyDescent="0.2">
      <c r="A62" s="8"/>
      <c r="B62" s="9" t="s">
        <v>23</v>
      </c>
      <c r="C62" s="8" t="s">
        <v>7</v>
      </c>
      <c r="D62" s="14">
        <v>348.93</v>
      </c>
      <c r="E62" s="9" t="s">
        <v>356</v>
      </c>
    </row>
    <row r="63" spans="1:5" x14ac:dyDescent="0.2">
      <c r="A63" s="8"/>
      <c r="B63" s="9" t="s">
        <v>62</v>
      </c>
      <c r="C63" s="8" t="s">
        <v>7</v>
      </c>
      <c r="D63" s="14">
        <v>348.93</v>
      </c>
      <c r="E63" s="9" t="s">
        <v>353</v>
      </c>
    </row>
    <row r="64" spans="1:5" x14ac:dyDescent="0.2">
      <c r="A64" s="5"/>
      <c r="B64" s="6" t="s">
        <v>63</v>
      </c>
      <c r="C64" s="5"/>
      <c r="D64" s="5"/>
      <c r="E64" s="6"/>
    </row>
    <row r="65" spans="1:5" ht="25.5" x14ac:dyDescent="0.2">
      <c r="A65" s="8"/>
      <c r="B65" s="9" t="s">
        <v>23</v>
      </c>
      <c r="C65" s="8" t="s">
        <v>7</v>
      </c>
      <c r="D65" s="14">
        <v>98.43</v>
      </c>
      <c r="E65" s="9" t="s">
        <v>356</v>
      </c>
    </row>
    <row r="66" spans="1:5" x14ac:dyDescent="0.2">
      <c r="A66" s="8"/>
      <c r="B66" s="9" t="s">
        <v>64</v>
      </c>
      <c r="C66" s="8" t="s">
        <v>7</v>
      </c>
      <c r="D66" s="14">
        <v>98.43</v>
      </c>
      <c r="E66" s="9" t="s">
        <v>353</v>
      </c>
    </row>
    <row r="67" spans="1:5" x14ac:dyDescent="0.2">
      <c r="A67" s="5"/>
      <c r="B67" s="6" t="s">
        <v>65</v>
      </c>
      <c r="C67" s="5"/>
      <c r="D67" s="5"/>
      <c r="E67" s="6"/>
    </row>
    <row r="68" spans="1:5" ht="25.5" x14ac:dyDescent="0.2">
      <c r="A68" s="8"/>
      <c r="B68" s="9" t="s">
        <v>23</v>
      </c>
      <c r="C68" s="8" t="s">
        <v>7</v>
      </c>
      <c r="D68" s="14">
        <v>68.89</v>
      </c>
      <c r="E68" s="9" t="s">
        <v>356</v>
      </c>
    </row>
    <row r="69" spans="1:5" ht="25.5" x14ac:dyDescent="0.2">
      <c r="A69" s="8"/>
      <c r="B69" s="9" t="s">
        <v>66</v>
      </c>
      <c r="C69" s="8" t="s">
        <v>7</v>
      </c>
      <c r="D69" s="14">
        <v>68.89</v>
      </c>
      <c r="E69" s="9" t="s">
        <v>353</v>
      </c>
    </row>
    <row r="70" spans="1:5" x14ac:dyDescent="0.2">
      <c r="A70" s="5"/>
      <c r="B70" s="6" t="s">
        <v>67</v>
      </c>
      <c r="C70" s="5"/>
      <c r="D70" s="5"/>
      <c r="E70" s="6"/>
    </row>
    <row r="71" spans="1:5" ht="51" x14ac:dyDescent="0.2">
      <c r="A71" s="8"/>
      <c r="B71" s="9" t="s">
        <v>68</v>
      </c>
      <c r="C71" s="8" t="s">
        <v>69</v>
      </c>
      <c r="D71" s="14">
        <v>196.88</v>
      </c>
      <c r="E71" s="9" t="s">
        <v>356</v>
      </c>
    </row>
    <row r="72" spans="1:5" x14ac:dyDescent="0.2">
      <c r="A72" s="8"/>
      <c r="B72" s="9" t="s">
        <v>71</v>
      </c>
      <c r="C72" s="8" t="s">
        <v>58</v>
      </c>
      <c r="D72" s="14">
        <v>72.61</v>
      </c>
      <c r="E72" s="9" t="s">
        <v>353</v>
      </c>
    </row>
    <row r="73" spans="1:5" x14ac:dyDescent="0.2">
      <c r="A73" s="5"/>
      <c r="B73" s="6" t="s">
        <v>72</v>
      </c>
      <c r="C73" s="5"/>
      <c r="D73" s="5"/>
      <c r="E73" s="6"/>
    </row>
    <row r="74" spans="1:5" ht="25.5" x14ac:dyDescent="0.2">
      <c r="A74" s="8"/>
      <c r="B74" s="9" t="s">
        <v>73</v>
      </c>
      <c r="C74" s="8" t="s">
        <v>7</v>
      </c>
      <c r="D74" s="14">
        <v>69.73</v>
      </c>
      <c r="E74" s="9" t="s">
        <v>353</v>
      </c>
    </row>
    <row r="75" spans="1:5" x14ac:dyDescent="0.2">
      <c r="A75" s="5"/>
      <c r="B75" s="6" t="s">
        <v>74</v>
      </c>
      <c r="C75" s="5"/>
      <c r="D75" s="5"/>
      <c r="E75" s="6"/>
    </row>
    <row r="76" spans="1:5" x14ac:dyDescent="0.2">
      <c r="A76" s="8"/>
      <c r="B76" s="9" t="s">
        <v>75</v>
      </c>
      <c r="C76" s="8" t="s">
        <v>29</v>
      </c>
      <c r="D76" s="14">
        <v>8</v>
      </c>
      <c r="E76" s="9" t="s">
        <v>353</v>
      </c>
    </row>
    <row r="77" spans="1:5" ht="38.25" x14ac:dyDescent="0.2">
      <c r="A77" s="8"/>
      <c r="B77" s="9" t="s">
        <v>78</v>
      </c>
      <c r="C77" s="8" t="s">
        <v>29</v>
      </c>
      <c r="D77" s="14">
        <v>6</v>
      </c>
      <c r="E77" s="9" t="s">
        <v>353</v>
      </c>
    </row>
  </sheetData>
  <mergeCells count="1">
    <mergeCell ref="A1:E1"/>
  </mergeCells>
  <pageMargins left="0.5" right="0.5" top="1" bottom="1" header="0.5" footer="0.5"/>
  <pageSetup paperSize="9" fitToHeight="0" orientation="landscape"/>
  <headerFooter>
    <oddHeader>&amp;L &amp;CElétrica Radiante
CNPJ: 15.984.883/0001-99 &amp;R</oddHeader>
    <oddFooter>&amp;L &amp;CAvenida Volta Redonda  - Jardim Novo Mundo  - Goiania / GO
 /  &amp;R</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5</vt:i4>
      </vt:variant>
      <vt:variant>
        <vt:lpstr>Intervalos nomeados</vt:lpstr>
      </vt:variant>
      <vt:variant>
        <vt:i4>5</vt:i4>
      </vt:variant>
    </vt:vector>
  </HeadingPairs>
  <TitlesOfParts>
    <vt:vector size="10" baseType="lpstr">
      <vt:lpstr>RESUMO</vt:lpstr>
      <vt:lpstr>BDI</vt:lpstr>
      <vt:lpstr>P.O. GERAL</vt:lpstr>
      <vt:lpstr>C.F.F.</vt:lpstr>
      <vt:lpstr>M.C.</vt:lpstr>
      <vt:lpstr>BDI!Area_de_impressao</vt:lpstr>
      <vt:lpstr>C.F.F.!Area_de_impressao</vt:lpstr>
      <vt:lpstr>'P.O. GERAL'!Area_de_impressao</vt:lpstr>
      <vt:lpstr>C.F.F.!Titulos_de_impressao</vt:lpstr>
      <vt:lpstr>'P.O. GERAL'!Titulos_de_impressao</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Ouvidor</cp:lastModifiedBy>
  <cp:revision>0</cp:revision>
  <cp:lastPrinted>2021-10-20T17:52:11Z</cp:lastPrinted>
  <dcterms:created xsi:type="dcterms:W3CDTF">2021-08-09T18:43:10Z</dcterms:created>
  <dcterms:modified xsi:type="dcterms:W3CDTF">2021-11-04T11:28:07Z</dcterms:modified>
</cp:coreProperties>
</file>